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7620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TABLE" localSheetId="1">'Приложение 2'!$A$7:$F$48</definedName>
    <definedName name="_xlnm.Print_Titles" localSheetId="1">'Приложение 2'!$7:$7</definedName>
    <definedName name="_xlnm.Print_Area" localSheetId="0">'Приложение 1'!$A$1:$L$16</definedName>
    <definedName name="_xlnm.Print_Area" localSheetId="1">'Приложение 2'!$A$1:$F$52</definedName>
  </definedNames>
  <calcPr fullCalcOnLoad="1"/>
</workbook>
</file>

<file path=xl/sharedStrings.xml><?xml version="1.0" encoding="utf-8"?>
<sst xmlns="http://schemas.openxmlformats.org/spreadsheetml/2006/main" count="155" uniqueCount="131">
  <si>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</si>
  <si>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</si>
  <si>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</si>
  <si>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</si>
  <si>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</si>
  <si>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</si>
  <si>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</si>
  <si>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</si>
  <si>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</si>
  <si>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</si>
  <si>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№ п/п</t>
  </si>
  <si>
    <t>Наименование показателей</t>
  </si>
  <si>
    <t>Единица измерения</t>
  </si>
  <si>
    <t>1.</t>
  </si>
  <si>
    <t>1.1.</t>
  </si>
  <si>
    <t>1.2.</t>
  </si>
  <si>
    <t>1.3.</t>
  </si>
  <si>
    <t>1.4.</t>
  </si>
  <si>
    <t>2.</t>
  </si>
  <si>
    <t>Показатели эффективности деятельности организации</t>
  </si>
  <si>
    <t>Прибыль (убыток) от продаж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</si>
  <si>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</si>
  <si>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</si>
  <si>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</si>
  <si>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2.1.</t>
  </si>
  <si>
    <t>3.</t>
  </si>
  <si>
    <t>3.1.</t>
  </si>
  <si>
    <t>3.2.</t>
  </si>
  <si>
    <t>3.3.</t>
  </si>
  <si>
    <t>3.4.</t>
  </si>
  <si>
    <t>3.5.</t>
  </si>
  <si>
    <t>процент</t>
  </si>
  <si>
    <t>МВт</t>
  </si>
  <si>
    <t>3.6.</t>
  </si>
  <si>
    <t>3.7.</t>
  </si>
  <si>
    <t>3.8.</t>
  </si>
  <si>
    <t>4.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</si>
  <si>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</si>
  <si>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</si>
  <si>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</si>
  <si>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</si>
  <si>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</si>
  <si>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</si>
  <si>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</si>
  <si>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</si>
  <si>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</si>
  <si>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</si>
  <si>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</si>
  <si>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</si>
  <si>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</si>
  <si>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</si>
  <si>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</si>
  <si>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</si>
  <si>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</si>
  <si>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</si>
  <si>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</si>
  <si>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</si>
  <si>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</si>
  <si>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</si>
  <si>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Примечание:</t>
  </si>
  <si>
    <t>Базовый период - год, предшествующий расчетному периоду регулирования.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</si>
  <si>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</si>
  <si>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Раздел 3. Цены (тарифы) по регулируемым видам деятельности организации</t>
  </si>
  <si>
    <t>1-е полугодие</t>
  </si>
  <si>
    <t>2-е полугодие</t>
  </si>
  <si>
    <t>Для организаций, относящихся с субъектам естественных монополий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</si>
  <si>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</si>
  <si>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</si>
  <si>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</si>
  <si>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</si>
  <si>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руб./МВт.ч.</t>
  </si>
  <si>
    <t>руб./МВт в  месяц</t>
  </si>
  <si>
    <t>одноставочный тариф</t>
  </si>
  <si>
    <t>*</t>
  </si>
  <si>
    <t>Общество с ограниченной ответственностью "Энерго защита"</t>
  </si>
  <si>
    <t>ООО "Энерго защита"</t>
  </si>
  <si>
    <t>Плохов Андрей Александрович</t>
  </si>
  <si>
    <t>energo.zashita@mail.ru</t>
  </si>
  <si>
    <t>460048, РФ, г. Оренбург, пр. Автоматики, 17/1, офис 302</t>
  </si>
  <si>
    <t>Приложение №3                                                      к предложению о размере цен (тарифов), долгосрочных параметров регулирования</t>
  </si>
  <si>
    <t>Приложение № 1</t>
  </si>
  <si>
    <t xml:space="preserve">к предложению о размере цен </t>
  </si>
  <si>
    <t xml:space="preserve">(тарифов), долгосрочных </t>
  </si>
  <si>
    <t>параметров регулирования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</si>
  <si>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</si>
  <si>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</si>
  <si>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</si>
  <si>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</si>
  <si>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0"/>
        <rFont val="Times New Roman"/>
        <family val="1"/>
      </rPr>
      <t>1</t>
    </r>
  </si>
  <si>
    <t>Выручка</t>
  </si>
  <si>
    <t>тыс. рублей</t>
  </si>
  <si>
    <t>Показатели регулируемых 
видов деятельности организации</t>
  </si>
  <si>
    <r>
      <t xml:space="preserve">Расчетный объем услуг в части управления технологическими режимами </t>
    </r>
    <r>
      <rPr>
        <vertAlign val="superscript"/>
        <sz val="10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</si>
  <si>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0"/>
        <rFont val="Times New Roman"/>
        <family val="1"/>
      </rPr>
      <t>2</t>
    </r>
  </si>
  <si>
    <t>МВт·ч</t>
  </si>
  <si>
    <r>
      <t xml:space="preserve">Заявленная мощность </t>
    </r>
    <r>
      <rPr>
        <vertAlign val="superscript"/>
        <sz val="10"/>
        <rFont val="Times New Roman"/>
        <family val="1"/>
      </rPr>
      <t>3</t>
    </r>
  </si>
  <si>
    <r>
      <t xml:space="preserve">Объем полезного отпуска электроэнергии - всего </t>
    </r>
    <r>
      <rPr>
        <vertAlign val="superscript"/>
        <sz val="10"/>
        <rFont val="Times New Roman"/>
        <family val="1"/>
      </rPr>
      <t>3</t>
    </r>
  </si>
  <si>
    <t>тыс. кВт·ч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</si>
  <si>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</si>
  <si>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r>
      <t>Норматив потерь электрической энергии  (приказ Минэнерго России от 26.09.2017г №887)</t>
    </r>
    <r>
      <rPr>
        <vertAlign val="superscript"/>
        <sz val="10"/>
        <rFont val="Times New Roman"/>
        <family val="1"/>
      </rPr>
      <t>3</t>
    </r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</si>
  <si>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0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</si>
  <si>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0"/>
        <rFont val="Times New Roman"/>
        <family val="1"/>
      </rPr>
      <t>4</t>
    </r>
  </si>
  <si>
    <t>Необходимая валовая выручка по регулируемым видам деятельности организации - всего</t>
  </si>
  <si>
    <r>
      <t xml:space="preserve">Расходы, связанные с производством и реализацией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</si>
  <si>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неподконтрольные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 </t>
    </r>
    <r>
      <rPr>
        <vertAlign val="superscript"/>
        <sz val="10"/>
        <rFont val="Times New Roman"/>
        <family val="1"/>
      </rPr>
      <t>3</t>
    </r>
  </si>
  <si>
    <t xml:space="preserve"> 4.3.1</t>
  </si>
  <si>
    <t xml:space="preserve">Корректировка НВВ по результатам деятельности организации </t>
  </si>
  <si>
    <t xml:space="preserve"> 4.3.2</t>
  </si>
  <si>
    <t xml:space="preserve">Корректировка НВВ с учетом изменения полезного отпуска и цен на электрическую энергию </t>
  </si>
  <si>
    <t xml:space="preserve"> 4.3.3</t>
  </si>
  <si>
    <t xml:space="preserve">Корректировка НВВ с учетом надежности и качества оказываемых услуг </t>
  </si>
  <si>
    <t xml:space="preserve"> 4.3.4</t>
  </si>
  <si>
    <t>Корректировка неподконтрольных расходов</t>
  </si>
  <si>
    <t xml:space="preserve"> 4.3.5</t>
  </si>
  <si>
    <t>Корректировка подконтрольных расходов</t>
  </si>
  <si>
    <t>Инвестиции, осуществляемые 
за счет тарифных источников</t>
  </si>
  <si>
    <r>
      <t xml:space="preserve">Объем условных единиц </t>
    </r>
    <r>
      <rPr>
        <vertAlign val="superscript"/>
        <sz val="10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</si>
  <si>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</si>
  <si>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0"/>
        <rFont val="Times New Roman"/>
        <family val="1"/>
      </rPr>
      <t>3</t>
    </r>
  </si>
  <si>
    <t>тыс. рублей (у.е.)</t>
  </si>
  <si>
    <t>тыс. рублей на 
человека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</si>
  <si>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</si>
  <si>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</si>
  <si>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</si>
  <si>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</si>
  <si>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</si>
  <si>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 xml:space="preserve"> +7 (3532) 44-44-54</t>
  </si>
  <si>
    <t>Предложения 
на расчетный период регулирования 2020 год</t>
  </si>
  <si>
    <t>Предложения на расчетный период регулирования (2020)</t>
  </si>
  <si>
    <t>Фактические показатели за год, предшествующий базовому периоду</t>
  </si>
  <si>
    <t>Показатели, утвержденные на базовый период* (2019)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</si>
</sst>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#,##0.000"/>
    <numFmt numFmtId="179" formatCode="#,##0.0000"/>
    <numFmt numFmtId="180" formatCode="0.000%"/>
    <numFmt numFmtId="181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vertAlign val="superscript"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vertical="center" wrapText="1"/>
    </xf>
    <xf numFmtId="0" fontId="51" fillId="0" borderId="0" xfId="0" applyFont="1" applyBorder="1" applyAlignment="1">
      <alignment horizontal="right" vertical="top" wrapText="1"/>
    </xf>
    <xf numFmtId="1" fontId="50" fillId="0" borderId="0" xfId="0" applyNumberFormat="1" applyFont="1" applyAlignment="1">
      <alignment horizontal="left"/>
    </xf>
    <xf numFmtId="0" fontId="36" fillId="0" borderId="0" xfId="42" applyAlignment="1">
      <alignment/>
    </xf>
    <xf numFmtId="0" fontId="50" fillId="0" borderId="0" xfId="0" applyFont="1" applyAlignment="1">
      <alignment horizontal="left"/>
    </xf>
    <xf numFmtId="0" fontId="50" fillId="0" borderId="11" xfId="0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5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171" fontId="50" fillId="0" borderId="11" xfId="63" applyFont="1" applyBorder="1" applyAlignment="1">
      <alignment vertical="center" wrapText="1"/>
    </xf>
    <xf numFmtId="0" fontId="52" fillId="0" borderId="0" xfId="0" applyFont="1" applyAlignment="1">
      <alignment horizontal="left"/>
    </xf>
    <xf numFmtId="0" fontId="3" fillId="0" borderId="0" xfId="53" applyFont="1">
      <alignment/>
      <protection/>
    </xf>
    <xf numFmtId="0" fontId="4" fillId="0" borderId="0" xfId="53" applyFont="1" applyAlignment="1">
      <alignment wrapText="1"/>
      <protection/>
    </xf>
    <xf numFmtId="176" fontId="3" fillId="0" borderId="0" xfId="53" applyNumberFormat="1" applyFont="1">
      <alignment/>
      <protection/>
    </xf>
    <xf numFmtId="4" fontId="3" fillId="0" borderId="0" xfId="53" applyNumberFormat="1" applyFont="1">
      <alignment/>
      <protection/>
    </xf>
    <xf numFmtId="0" fontId="3" fillId="0" borderId="0" xfId="53" applyFont="1" applyAlignment="1">
      <alignment horizontal="center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center" vertical="top"/>
      <protection/>
    </xf>
    <xf numFmtId="0" fontId="3" fillId="0" borderId="0" xfId="53" applyFont="1" applyAlignment="1">
      <alignment vertical="top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176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top"/>
      <protection/>
    </xf>
    <xf numFmtId="177" fontId="4" fillId="0" borderId="10" xfId="53" applyNumberFormat="1" applyFont="1" applyFill="1" applyBorder="1" applyAlignment="1">
      <alignment horizontal="center" vertical="top"/>
      <protection/>
    </xf>
    <xf numFmtId="0" fontId="4" fillId="0" borderId="10" xfId="53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horizontal="left" wrapText="1"/>
      <protection/>
    </xf>
    <xf numFmtId="178" fontId="4" fillId="0" borderId="10" xfId="53" applyNumberFormat="1" applyFont="1" applyFill="1" applyBorder="1" applyAlignment="1">
      <alignment horizontal="center"/>
      <protection/>
    </xf>
    <xf numFmtId="179" fontId="4" fillId="0" borderId="10" xfId="53" applyNumberFormat="1" applyFont="1" applyFill="1" applyBorder="1" applyAlignment="1">
      <alignment horizontal="center"/>
      <protection/>
    </xf>
    <xf numFmtId="0" fontId="3" fillId="0" borderId="0" xfId="53" applyFont="1" applyAlignment="1">
      <alignment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178" fontId="4" fillId="0" borderId="10" xfId="53" applyNumberFormat="1" applyFont="1" applyFill="1" applyBorder="1" applyAlignment="1">
      <alignment horizontal="center" vertical="center"/>
      <protection/>
    </xf>
    <xf numFmtId="1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4" fontId="3" fillId="0" borderId="0" xfId="53" applyNumberFormat="1" applyFont="1" applyAlignment="1">
      <alignment vertical="top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176" fontId="7" fillId="0" borderId="10" xfId="53" applyNumberFormat="1" applyFont="1" applyFill="1" applyBorder="1" applyAlignment="1">
      <alignment horizontal="center" vertical="center"/>
      <protection/>
    </xf>
    <xf numFmtId="178" fontId="7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top" wrapText="1"/>
      <protection/>
    </xf>
    <xf numFmtId="0" fontId="4" fillId="0" borderId="10" xfId="53" applyNumberFormat="1" applyFont="1" applyFill="1" applyBorder="1" applyAlignment="1">
      <alignment vertical="top" wrapText="1"/>
      <protection/>
    </xf>
    <xf numFmtId="0" fontId="8" fillId="0" borderId="10" xfId="53" applyFont="1" applyFill="1" applyBorder="1" applyAlignment="1">
      <alignment horizontal="left" vertical="top" wrapText="1"/>
      <protection/>
    </xf>
    <xf numFmtId="2" fontId="4" fillId="0" borderId="10" xfId="53" applyNumberFormat="1" applyFont="1" applyFill="1" applyBorder="1" applyAlignment="1">
      <alignment horizontal="center" vertical="top"/>
      <protection/>
    </xf>
    <xf numFmtId="181" fontId="4" fillId="0" borderId="10" xfId="53" applyNumberFormat="1" applyFont="1" applyFill="1" applyBorder="1" applyAlignment="1">
      <alignment horizontal="center" vertical="top"/>
      <protection/>
    </xf>
    <xf numFmtId="1" fontId="4" fillId="0" borderId="10" xfId="53" applyNumberFormat="1" applyFont="1" applyFill="1" applyBorder="1" applyAlignment="1">
      <alignment horizontal="center" vertical="top"/>
      <protection/>
    </xf>
    <xf numFmtId="0" fontId="9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178" fontId="3" fillId="0" borderId="0" xfId="53" applyNumberFormat="1" applyFont="1">
      <alignment/>
      <protection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 vertical="center"/>
    </xf>
    <xf numFmtId="0" fontId="5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50" fillId="0" borderId="0" xfId="0" applyFont="1" applyAlignment="1">
      <alignment horizontal="left" wrapText="1"/>
    </xf>
    <xf numFmtId="0" fontId="51" fillId="0" borderId="0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5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o.zashit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145" zoomScaleSheetLayoutView="145" zoomScalePageLayoutView="0" workbookViewId="0" topLeftCell="A1">
      <selection activeCell="D11" sqref="D11"/>
    </sheetView>
  </sheetViews>
  <sheetFormatPr defaultColWidth="9.140625" defaultRowHeight="15"/>
  <cols>
    <col min="3" max="3" width="11.140625" style="0" customWidth="1"/>
    <col min="4" max="4" width="15.421875" style="0" bestFit="1" customWidth="1"/>
  </cols>
  <sheetData>
    <row r="1" spans="8:11" ht="12.75" customHeight="1">
      <c r="H1" s="66" t="s">
        <v>80</v>
      </c>
      <c r="I1" s="66"/>
      <c r="J1" s="66"/>
      <c r="K1" s="66"/>
    </row>
    <row r="2" spans="5:13" ht="12.75" customHeight="1">
      <c r="E2" s="64"/>
      <c r="F2" s="64"/>
      <c r="G2" s="2"/>
      <c r="H2" s="65" t="s">
        <v>81</v>
      </c>
      <c r="I2" s="65"/>
      <c r="J2" s="65"/>
      <c r="K2" s="65"/>
      <c r="L2" s="2"/>
      <c r="M2" s="2"/>
    </row>
    <row r="3" spans="5:13" ht="12.75" customHeight="1">
      <c r="E3" s="13"/>
      <c r="F3" s="13"/>
      <c r="G3" s="2"/>
      <c r="H3" s="65" t="s">
        <v>82</v>
      </c>
      <c r="I3" s="65"/>
      <c r="J3" s="65"/>
      <c r="K3" s="65"/>
      <c r="L3" s="2"/>
      <c r="M3" s="2"/>
    </row>
    <row r="4" spans="5:13" ht="12.75" customHeight="1">
      <c r="E4" s="13"/>
      <c r="F4" s="13"/>
      <c r="G4" s="2"/>
      <c r="H4" s="16" t="s">
        <v>83</v>
      </c>
      <c r="I4" s="16"/>
      <c r="J4" s="16"/>
      <c r="K4" s="16"/>
      <c r="L4" s="2"/>
      <c r="M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12" ht="15.75">
      <c r="A6" s="63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 t="s">
        <v>1</v>
      </c>
      <c r="B8" s="1"/>
      <c r="C8" s="1"/>
      <c r="D8" s="1" t="s">
        <v>74</v>
      </c>
      <c r="E8" s="1"/>
      <c r="F8" s="1"/>
      <c r="G8" s="1"/>
      <c r="H8" s="1"/>
      <c r="I8" s="1"/>
    </row>
    <row r="9" spans="1:9" ht="15.75">
      <c r="A9" s="1" t="s">
        <v>2</v>
      </c>
      <c r="B9" s="1"/>
      <c r="C9" s="1"/>
      <c r="D9" s="1" t="s">
        <v>75</v>
      </c>
      <c r="E9" s="1"/>
      <c r="F9" s="1"/>
      <c r="G9" s="1"/>
      <c r="H9" s="1"/>
      <c r="I9" s="1"/>
    </row>
    <row r="10" spans="1:10" ht="15.75">
      <c r="A10" s="1" t="s">
        <v>3</v>
      </c>
      <c r="B10" s="1"/>
      <c r="C10" s="1"/>
      <c r="D10" s="1" t="s">
        <v>78</v>
      </c>
      <c r="E10" s="1"/>
      <c r="F10" s="1"/>
      <c r="G10" s="1"/>
      <c r="H10" s="1"/>
      <c r="I10" s="1"/>
      <c r="J10" s="1"/>
    </row>
    <row r="11" spans="1:9" ht="15.75">
      <c r="A11" s="1" t="s">
        <v>4</v>
      </c>
      <c r="B11" s="1"/>
      <c r="C11" s="1"/>
      <c r="D11" s="1" t="s">
        <v>78</v>
      </c>
      <c r="E11" s="1"/>
      <c r="F11" s="1"/>
      <c r="G11" s="1"/>
      <c r="H11" s="1"/>
      <c r="I11" s="1"/>
    </row>
    <row r="12" spans="1:9" ht="15.75">
      <c r="A12" s="1" t="s">
        <v>5</v>
      </c>
      <c r="B12" s="1"/>
      <c r="C12" s="1"/>
      <c r="D12" s="8">
        <v>5610156488</v>
      </c>
      <c r="E12" s="1"/>
      <c r="F12" s="1"/>
      <c r="G12" s="1"/>
      <c r="H12" s="1"/>
      <c r="I12" s="1"/>
    </row>
    <row r="13" spans="1:9" ht="15.75">
      <c r="A13" s="1" t="s">
        <v>6</v>
      </c>
      <c r="B13" s="1"/>
      <c r="C13" s="1"/>
      <c r="D13" s="10">
        <v>560901001</v>
      </c>
      <c r="E13" s="1"/>
      <c r="F13" s="1"/>
      <c r="G13" s="1"/>
      <c r="H13" s="1"/>
      <c r="I13" s="1"/>
    </row>
    <row r="14" spans="1:9" ht="15.75">
      <c r="A14" s="1" t="s">
        <v>7</v>
      </c>
      <c r="B14" s="1"/>
      <c r="C14" s="1"/>
      <c r="D14" s="1" t="s">
        <v>76</v>
      </c>
      <c r="E14" s="1"/>
      <c r="F14" s="1"/>
      <c r="G14" s="1"/>
      <c r="H14" s="1"/>
      <c r="I14" s="1"/>
    </row>
    <row r="15" spans="1:9" ht="15.75">
      <c r="A15" s="1" t="s">
        <v>8</v>
      </c>
      <c r="B15" s="1"/>
      <c r="C15" s="1"/>
      <c r="D15" s="9" t="s">
        <v>77</v>
      </c>
      <c r="E15" s="1"/>
      <c r="F15" s="1"/>
      <c r="G15" s="1"/>
      <c r="H15" s="1"/>
      <c r="I15" s="1"/>
    </row>
    <row r="16" spans="1:9" ht="15.75">
      <c r="A16" s="1" t="s">
        <v>9</v>
      </c>
      <c r="B16" s="1"/>
      <c r="C16" s="1"/>
      <c r="D16" s="1" t="s">
        <v>126</v>
      </c>
      <c r="E16" s="1"/>
      <c r="F16" s="1"/>
      <c r="G16" s="1"/>
      <c r="H16" s="1"/>
      <c r="I16" s="1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/>
      <c r="B18" s="1"/>
      <c r="C18" s="1"/>
      <c r="D18" s="1"/>
      <c r="E18" s="1"/>
      <c r="F18" s="1"/>
      <c r="G18" s="1"/>
      <c r="H18" s="1"/>
      <c r="I18" s="1"/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  <row r="20" spans="1:9" ht="15.75">
      <c r="A20" s="1"/>
      <c r="B20" s="1"/>
      <c r="C20" s="1"/>
      <c r="D20" s="1"/>
      <c r="E20" s="1"/>
      <c r="F20" s="1"/>
      <c r="G20" s="1"/>
      <c r="H20" s="1"/>
      <c r="I20" s="1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</sheetData>
  <sheetProtection/>
  <mergeCells count="5">
    <mergeCell ref="A6:L6"/>
    <mergeCell ref="E2:F2"/>
    <mergeCell ref="H2:K2"/>
    <mergeCell ref="H1:K1"/>
    <mergeCell ref="H3:K3"/>
  </mergeCells>
  <hyperlinks>
    <hyperlink ref="D15" r:id="rId1" display="energo.zashita@mail.ru"/>
  </hyperlinks>
  <printOptions/>
  <pageMargins left="0.7" right="0.7" top="0.75" bottom="0.75" header="0.3" footer="0.3"/>
  <pageSetup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view="pageBreakPreview" zoomScale="115" zoomScaleSheetLayoutView="115" zoomScalePageLayoutView="0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E27" sqref="E27:F30"/>
    </sheetView>
  </sheetViews>
  <sheetFormatPr defaultColWidth="9.140625" defaultRowHeight="15"/>
  <cols>
    <col min="1" max="1" width="6.57421875" style="17" customWidth="1"/>
    <col min="2" max="2" width="46.8515625" style="17" customWidth="1"/>
    <col min="3" max="3" width="12.28125" style="17" customWidth="1"/>
    <col min="4" max="4" width="26.140625" style="17" customWidth="1"/>
    <col min="5" max="5" width="26.00390625" style="17" customWidth="1"/>
    <col min="6" max="6" width="23.28125" style="17" customWidth="1"/>
    <col min="7" max="16384" width="9.140625" style="17" customWidth="1"/>
  </cols>
  <sheetData>
    <row r="1" ht="64.5">
      <c r="F1" s="18" t="s">
        <v>84</v>
      </c>
    </row>
    <row r="2" spans="5:6" ht="15.75">
      <c r="E2" s="19"/>
      <c r="F2" s="19"/>
    </row>
    <row r="4" spans="1:6" ht="31.5" customHeight="1">
      <c r="A4" s="67" t="s">
        <v>85</v>
      </c>
      <c r="B4" s="68"/>
      <c r="C4" s="68"/>
      <c r="D4" s="68"/>
      <c r="E4" s="68"/>
      <c r="F4" s="68"/>
    </row>
    <row r="5" ht="15.75">
      <c r="D5" s="20"/>
    </row>
    <row r="6" spans="4:6" ht="15.75">
      <c r="D6" s="21"/>
      <c r="E6" s="21"/>
      <c r="F6" s="21"/>
    </row>
    <row r="7" spans="1:6" s="26" customFormat="1" ht="52.5" customHeight="1">
      <c r="A7" s="22" t="s">
        <v>86</v>
      </c>
      <c r="B7" s="23" t="s">
        <v>11</v>
      </c>
      <c r="C7" s="23" t="s">
        <v>12</v>
      </c>
      <c r="D7" s="23" t="s">
        <v>87</v>
      </c>
      <c r="E7" s="24" t="s">
        <v>88</v>
      </c>
      <c r="F7" s="25" t="s">
        <v>127</v>
      </c>
    </row>
    <row r="8" spans="1:6" s="30" customFormat="1" ht="15.75">
      <c r="A8" s="27" t="s">
        <v>13</v>
      </c>
      <c r="B8" s="28" t="s">
        <v>19</v>
      </c>
      <c r="C8" s="27"/>
      <c r="D8" s="29"/>
      <c r="E8" s="29"/>
      <c r="F8" s="29"/>
    </row>
    <row r="9" spans="1:6" s="30" customFormat="1" ht="15.75">
      <c r="A9" s="31" t="s">
        <v>14</v>
      </c>
      <c r="B9" s="32" t="s">
        <v>89</v>
      </c>
      <c r="C9" s="31" t="s">
        <v>90</v>
      </c>
      <c r="D9" s="33"/>
      <c r="E9" s="33">
        <f>E24</f>
        <v>9091.929999999998</v>
      </c>
      <c r="F9" s="33">
        <f>F24</f>
        <v>9091.929999999998</v>
      </c>
    </row>
    <row r="10" spans="1:6" s="30" customFormat="1" ht="15.75">
      <c r="A10" s="31" t="s">
        <v>15</v>
      </c>
      <c r="B10" s="32" t="s">
        <v>20</v>
      </c>
      <c r="C10" s="31" t="s">
        <v>90</v>
      </c>
      <c r="D10" s="33"/>
      <c r="E10" s="33">
        <v>0</v>
      </c>
      <c r="F10" s="33">
        <v>0</v>
      </c>
    </row>
    <row r="11" spans="1:6" s="30" customFormat="1" ht="25.5">
      <c r="A11" s="31" t="s">
        <v>16</v>
      </c>
      <c r="B11" s="32" t="s">
        <v>21</v>
      </c>
      <c r="C11" s="31" t="s">
        <v>90</v>
      </c>
      <c r="D11" s="33"/>
      <c r="E11" s="33">
        <v>0</v>
      </c>
      <c r="F11" s="33">
        <v>0</v>
      </c>
    </row>
    <row r="12" spans="1:6" s="30" customFormat="1" ht="15.75">
      <c r="A12" s="31" t="s">
        <v>17</v>
      </c>
      <c r="B12" s="32" t="s">
        <v>22</v>
      </c>
      <c r="C12" s="31" t="s">
        <v>90</v>
      </c>
      <c r="D12" s="33"/>
      <c r="E12" s="33">
        <v>0</v>
      </c>
      <c r="F12" s="33">
        <v>0</v>
      </c>
    </row>
    <row r="13" spans="1:6" s="30" customFormat="1" ht="15.75">
      <c r="A13" s="31" t="s">
        <v>18</v>
      </c>
      <c r="B13" s="32" t="s">
        <v>23</v>
      </c>
      <c r="C13" s="31"/>
      <c r="D13" s="34"/>
      <c r="E13" s="34"/>
      <c r="F13" s="34"/>
    </row>
    <row r="14" spans="1:6" s="30" customFormat="1" ht="42.75" customHeight="1">
      <c r="A14" s="31" t="s">
        <v>24</v>
      </c>
      <c r="B14" s="32" t="s">
        <v>61</v>
      </c>
      <c r="C14" s="31" t="s">
        <v>31</v>
      </c>
      <c r="D14" s="35"/>
      <c r="E14" s="35">
        <f>E11/E9</f>
        <v>0</v>
      </c>
      <c r="F14" s="35">
        <f>F11/F9</f>
        <v>0</v>
      </c>
    </row>
    <row r="15" spans="1:6" s="30" customFormat="1" ht="25.5">
      <c r="A15" s="31" t="s">
        <v>25</v>
      </c>
      <c r="B15" s="32" t="s">
        <v>91</v>
      </c>
      <c r="C15" s="31"/>
      <c r="D15" s="34"/>
      <c r="E15" s="34"/>
      <c r="F15" s="34"/>
    </row>
    <row r="16" spans="1:6" s="30" customFormat="1" ht="28.5">
      <c r="A16" s="31" t="s">
        <v>26</v>
      </c>
      <c r="B16" s="32" t="s">
        <v>92</v>
      </c>
      <c r="C16" s="31" t="s">
        <v>32</v>
      </c>
      <c r="D16" s="34"/>
      <c r="E16" s="34"/>
      <c r="F16" s="34"/>
    </row>
    <row r="17" spans="1:6" s="30" customFormat="1" ht="28.5">
      <c r="A17" s="31" t="s">
        <v>27</v>
      </c>
      <c r="B17" s="32" t="s">
        <v>93</v>
      </c>
      <c r="C17" s="31" t="s">
        <v>94</v>
      </c>
      <c r="D17" s="34"/>
      <c r="E17" s="34"/>
      <c r="F17" s="34"/>
    </row>
    <row r="18" spans="1:6" s="40" customFormat="1" ht="16.5">
      <c r="A18" s="36" t="s">
        <v>28</v>
      </c>
      <c r="B18" s="37" t="s">
        <v>95</v>
      </c>
      <c r="C18" s="36" t="s">
        <v>32</v>
      </c>
      <c r="D18" s="38"/>
      <c r="E18" s="38">
        <v>2.79</v>
      </c>
      <c r="F18" s="39">
        <v>2.986</v>
      </c>
    </row>
    <row r="19" spans="1:6" s="30" customFormat="1" ht="30" customHeight="1">
      <c r="A19" s="31" t="s">
        <v>29</v>
      </c>
      <c r="B19" s="41" t="s">
        <v>96</v>
      </c>
      <c r="C19" s="31" t="s">
        <v>97</v>
      </c>
      <c r="D19" s="42"/>
      <c r="E19" s="42">
        <v>10705</v>
      </c>
      <c r="F19" s="42">
        <v>11464</v>
      </c>
    </row>
    <row r="20" spans="1:6" s="30" customFormat="1" ht="28.5">
      <c r="A20" s="31" t="s">
        <v>30</v>
      </c>
      <c r="B20" s="32" t="s">
        <v>98</v>
      </c>
      <c r="C20" s="31" t="s">
        <v>97</v>
      </c>
      <c r="D20" s="42"/>
      <c r="E20" s="42"/>
      <c r="F20" s="42"/>
    </row>
    <row r="21" spans="1:6" s="30" customFormat="1" ht="28.5">
      <c r="A21" s="31" t="s">
        <v>33</v>
      </c>
      <c r="B21" s="32" t="s">
        <v>99</v>
      </c>
      <c r="C21" s="31" t="s">
        <v>31</v>
      </c>
      <c r="D21" s="43"/>
      <c r="E21" s="44">
        <v>0.0657</v>
      </c>
      <c r="F21" s="44">
        <v>0.0657</v>
      </c>
    </row>
    <row r="22" spans="1:6" s="30" customFormat="1" ht="28.5">
      <c r="A22" s="31" t="s">
        <v>34</v>
      </c>
      <c r="B22" s="32" t="s">
        <v>100</v>
      </c>
      <c r="C22" s="31"/>
      <c r="D22" s="34"/>
      <c r="E22" s="34"/>
      <c r="F22" s="34"/>
    </row>
    <row r="23" spans="1:6" s="30" customFormat="1" ht="41.25">
      <c r="A23" s="31" t="s">
        <v>35</v>
      </c>
      <c r="B23" s="32" t="s">
        <v>101</v>
      </c>
      <c r="C23" s="31" t="s">
        <v>94</v>
      </c>
      <c r="D23" s="34"/>
      <c r="E23" s="34"/>
      <c r="F23" s="34"/>
    </row>
    <row r="24" spans="1:7" s="30" customFormat="1" ht="27.75" customHeight="1">
      <c r="A24" s="31" t="s">
        <v>36</v>
      </c>
      <c r="B24" s="32" t="s">
        <v>102</v>
      </c>
      <c r="C24" s="31"/>
      <c r="D24" s="45"/>
      <c r="E24" s="45">
        <f>E25+E30+E31+E37</f>
        <v>9091.929999999998</v>
      </c>
      <c r="F24" s="45">
        <f>F25+F30+F31+F37</f>
        <v>9091.929999999998</v>
      </c>
      <c r="G24" s="46"/>
    </row>
    <row r="25" spans="1:7" s="30" customFormat="1" ht="30" customHeight="1">
      <c r="A25" s="31" t="s">
        <v>37</v>
      </c>
      <c r="B25" s="32" t="s">
        <v>103</v>
      </c>
      <c r="C25" s="31" t="s">
        <v>90</v>
      </c>
      <c r="D25" s="45"/>
      <c r="E25" s="45">
        <f>SUM(E27:E29)</f>
        <v>7478.919999999999</v>
      </c>
      <c r="F25" s="45">
        <f>SUM(F27:F29)</f>
        <v>7478.919999999999</v>
      </c>
      <c r="G25" s="46"/>
    </row>
    <row r="26" spans="1:6" s="30" customFormat="1" ht="15.75">
      <c r="A26" s="31"/>
      <c r="B26" s="32" t="s">
        <v>38</v>
      </c>
      <c r="C26" s="31"/>
      <c r="D26" s="33"/>
      <c r="E26" s="33"/>
      <c r="F26" s="33"/>
    </row>
    <row r="27" spans="1:6" s="30" customFormat="1" ht="15.75">
      <c r="A27" s="31"/>
      <c r="B27" s="32" t="s">
        <v>39</v>
      </c>
      <c r="C27" s="31"/>
      <c r="D27" s="33"/>
      <c r="E27" s="45">
        <v>4761.11</v>
      </c>
      <c r="F27" s="45">
        <v>4761.11</v>
      </c>
    </row>
    <row r="28" spans="1:6" s="30" customFormat="1" ht="15.75">
      <c r="A28" s="31"/>
      <c r="B28" s="32" t="s">
        <v>40</v>
      </c>
      <c r="C28" s="31"/>
      <c r="D28" s="45"/>
      <c r="E28" s="45">
        <f>874.07</f>
        <v>874.07</v>
      </c>
      <c r="F28" s="45">
        <f>874.07</f>
        <v>874.07</v>
      </c>
    </row>
    <row r="29" spans="1:6" s="30" customFormat="1" ht="15.75">
      <c r="A29" s="31"/>
      <c r="B29" s="32" t="s">
        <v>41</v>
      </c>
      <c r="C29" s="31"/>
      <c r="D29" s="45"/>
      <c r="E29" s="45">
        <f>1449.02+16.2+52.8+76.34+249.38</f>
        <v>1843.7399999999998</v>
      </c>
      <c r="F29" s="45">
        <f>1449.02+16.2+52.8+76.34+249.38</f>
        <v>1843.7399999999998</v>
      </c>
    </row>
    <row r="30" spans="1:6" s="30" customFormat="1" ht="30" customHeight="1">
      <c r="A30" s="31" t="s">
        <v>42</v>
      </c>
      <c r="B30" s="32" t="s">
        <v>104</v>
      </c>
      <c r="C30" s="31" t="s">
        <v>90</v>
      </c>
      <c r="D30" s="33"/>
      <c r="E30" s="45">
        <f>118.79+23.04+1471.18</f>
        <v>1613.01</v>
      </c>
      <c r="F30" s="45">
        <f>118.79+23.04+1471.18</f>
        <v>1613.01</v>
      </c>
    </row>
    <row r="31" spans="1:6" s="30" customFormat="1" ht="15.75">
      <c r="A31" s="31" t="s">
        <v>43</v>
      </c>
      <c r="B31" s="32" t="s">
        <v>44</v>
      </c>
      <c r="C31" s="31" t="s">
        <v>90</v>
      </c>
      <c r="D31" s="33"/>
      <c r="E31" s="33">
        <v>0</v>
      </c>
      <c r="F31" s="33">
        <v>0</v>
      </c>
    </row>
    <row r="32" spans="1:6" s="30" customFormat="1" ht="24">
      <c r="A32" s="47" t="s">
        <v>105</v>
      </c>
      <c r="B32" s="48" t="s">
        <v>106</v>
      </c>
      <c r="C32" s="31"/>
      <c r="D32" s="33"/>
      <c r="E32" s="49">
        <v>0</v>
      </c>
      <c r="F32" s="49">
        <v>0</v>
      </c>
    </row>
    <row r="33" spans="1:6" s="30" customFormat="1" ht="24">
      <c r="A33" s="47" t="s">
        <v>107</v>
      </c>
      <c r="B33" s="48" t="s">
        <v>108</v>
      </c>
      <c r="C33" s="31"/>
      <c r="D33" s="33"/>
      <c r="E33" s="49">
        <v>0</v>
      </c>
      <c r="F33" s="49">
        <v>0</v>
      </c>
    </row>
    <row r="34" spans="1:6" s="30" customFormat="1" ht="24">
      <c r="A34" s="47" t="s">
        <v>109</v>
      </c>
      <c r="B34" s="48" t="s">
        <v>110</v>
      </c>
      <c r="C34" s="31"/>
      <c r="D34" s="33"/>
      <c r="E34" s="50">
        <v>0</v>
      </c>
      <c r="F34" s="50">
        <v>0</v>
      </c>
    </row>
    <row r="35" spans="1:6" s="30" customFormat="1" ht="15.75">
      <c r="A35" s="47" t="s">
        <v>111</v>
      </c>
      <c r="B35" s="48" t="s">
        <v>112</v>
      </c>
      <c r="C35" s="31"/>
      <c r="D35" s="33"/>
      <c r="E35" s="49">
        <v>0</v>
      </c>
      <c r="F35" s="49">
        <v>0</v>
      </c>
    </row>
    <row r="36" spans="1:6" s="30" customFormat="1" ht="15.75">
      <c r="A36" s="47" t="s">
        <v>113</v>
      </c>
      <c r="B36" s="48" t="s">
        <v>114</v>
      </c>
      <c r="C36" s="31"/>
      <c r="D36" s="33"/>
      <c r="E36" s="49">
        <v>0</v>
      </c>
      <c r="F36" s="49">
        <v>0</v>
      </c>
    </row>
    <row r="37" spans="1:6" s="30" customFormat="1" ht="25.5">
      <c r="A37" s="31" t="s">
        <v>45</v>
      </c>
      <c r="B37" s="32" t="s">
        <v>115</v>
      </c>
      <c r="C37" s="51" t="s">
        <v>90</v>
      </c>
      <c r="D37" s="52"/>
      <c r="E37" s="45">
        <v>0</v>
      </c>
      <c r="F37" s="45">
        <v>0</v>
      </c>
    </row>
    <row r="38" spans="1:6" s="30" customFormat="1" ht="29.25" customHeight="1">
      <c r="A38" s="31" t="s">
        <v>46</v>
      </c>
      <c r="B38" s="32" t="s">
        <v>47</v>
      </c>
      <c r="C38" s="31"/>
      <c r="D38" s="53"/>
      <c r="E38" s="54"/>
      <c r="F38" s="54"/>
    </row>
    <row r="39" spans="1:6" s="30" customFormat="1" ht="15.75">
      <c r="A39" s="31"/>
      <c r="B39" s="55" t="s">
        <v>48</v>
      </c>
      <c r="C39" s="31"/>
      <c r="D39" s="34"/>
      <c r="E39" s="34"/>
      <c r="F39" s="34"/>
    </row>
    <row r="40" spans="1:6" s="30" customFormat="1" ht="15.75">
      <c r="A40" s="31"/>
      <c r="B40" s="32" t="s">
        <v>116</v>
      </c>
      <c r="C40" s="31" t="s">
        <v>117</v>
      </c>
      <c r="D40" s="56"/>
      <c r="E40" s="57">
        <v>228.66</v>
      </c>
      <c r="F40" s="57">
        <v>228.66</v>
      </c>
    </row>
    <row r="41" spans="1:6" s="30" customFormat="1" ht="25.5" customHeight="1">
      <c r="A41" s="31"/>
      <c r="B41" s="32" t="s">
        <v>118</v>
      </c>
      <c r="C41" s="31" t="s">
        <v>119</v>
      </c>
      <c r="D41" s="57"/>
      <c r="E41" s="57">
        <f>E25/E40</f>
        <v>32.70760080468818</v>
      </c>
      <c r="F41" s="57">
        <f>F25/F40</f>
        <v>32.70760080468818</v>
      </c>
    </row>
    <row r="42" spans="1:6" s="30" customFormat="1" ht="25.5">
      <c r="A42" s="31" t="s">
        <v>49</v>
      </c>
      <c r="B42" s="32" t="s">
        <v>50</v>
      </c>
      <c r="C42" s="31"/>
      <c r="D42" s="34"/>
      <c r="E42" s="34"/>
      <c r="F42" s="34"/>
    </row>
    <row r="43" spans="1:6" s="30" customFormat="1" ht="15.75">
      <c r="A43" s="31" t="s">
        <v>51</v>
      </c>
      <c r="B43" s="32" t="s">
        <v>52</v>
      </c>
      <c r="C43" s="31" t="s">
        <v>53</v>
      </c>
      <c r="D43" s="34"/>
      <c r="E43" s="58">
        <v>12</v>
      </c>
      <c r="F43" s="58">
        <v>12</v>
      </c>
    </row>
    <row r="44" spans="1:6" s="30" customFormat="1" ht="38.25">
      <c r="A44" s="31" t="s">
        <v>54</v>
      </c>
      <c r="B44" s="32" t="s">
        <v>55</v>
      </c>
      <c r="C44" s="31" t="s">
        <v>120</v>
      </c>
      <c r="D44" s="56"/>
      <c r="E44" s="56">
        <f>E27/E43/12</f>
        <v>33.06326388888889</v>
      </c>
      <c r="F44" s="56">
        <f>F27/F43/12</f>
        <v>33.06326388888889</v>
      </c>
    </row>
    <row r="45" spans="1:6" s="30" customFormat="1" ht="25.5">
      <c r="A45" s="31" t="s">
        <v>56</v>
      </c>
      <c r="B45" s="32" t="s">
        <v>57</v>
      </c>
      <c r="C45" s="31"/>
      <c r="D45" s="34"/>
      <c r="E45" s="34"/>
      <c r="F45" s="34"/>
    </row>
    <row r="46" spans="1:6" s="30" customFormat="1" ht="15.75">
      <c r="A46" s="31"/>
      <c r="B46" s="55" t="s">
        <v>48</v>
      </c>
      <c r="C46" s="31"/>
      <c r="D46" s="34"/>
      <c r="E46" s="34"/>
      <c r="F46" s="34"/>
    </row>
    <row r="47" spans="1:6" s="30" customFormat="1" ht="25.5">
      <c r="A47" s="31"/>
      <c r="B47" s="32" t="s">
        <v>58</v>
      </c>
      <c r="C47" s="31" t="s">
        <v>90</v>
      </c>
      <c r="D47" s="34"/>
      <c r="E47" s="34">
        <v>15</v>
      </c>
      <c r="F47" s="34">
        <v>15</v>
      </c>
    </row>
    <row r="48" spans="1:6" s="30" customFormat="1" ht="25.5">
      <c r="A48" s="31"/>
      <c r="B48" s="32" t="s">
        <v>121</v>
      </c>
      <c r="C48" s="31" t="s">
        <v>90</v>
      </c>
      <c r="D48" s="34"/>
      <c r="E48" s="34"/>
      <c r="F48" s="34"/>
    </row>
    <row r="49" spans="1:6" s="61" customFormat="1" ht="15.75">
      <c r="A49" s="59" t="s">
        <v>122</v>
      </c>
      <c r="B49" s="60"/>
      <c r="C49" s="60"/>
      <c r="D49" s="60"/>
      <c r="E49" s="60"/>
      <c r="F49" s="60"/>
    </row>
    <row r="50" spans="1:6" s="61" customFormat="1" ht="15.75">
      <c r="A50" s="59" t="s">
        <v>123</v>
      </c>
      <c r="B50" s="60"/>
      <c r="C50" s="60"/>
      <c r="D50" s="60"/>
      <c r="E50" s="60"/>
      <c r="F50" s="60"/>
    </row>
    <row r="51" spans="1:6" s="61" customFormat="1" ht="15.75">
      <c r="A51" s="59" t="s">
        <v>124</v>
      </c>
      <c r="B51" s="60"/>
      <c r="C51" s="60"/>
      <c r="D51" s="60"/>
      <c r="E51" s="60"/>
      <c r="F51" s="60"/>
    </row>
    <row r="52" spans="1:6" s="61" customFormat="1" ht="15.75">
      <c r="A52" s="59" t="s">
        <v>125</v>
      </c>
      <c r="B52" s="60"/>
      <c r="C52" s="60"/>
      <c r="D52" s="60"/>
      <c r="E52" s="60"/>
      <c r="F52" s="60"/>
    </row>
    <row r="54" spans="4:6" ht="15.75">
      <c r="D54" s="19"/>
      <c r="E54" s="19"/>
      <c r="F54" s="19"/>
    </row>
    <row r="55" ht="15.75">
      <c r="F55" s="62"/>
    </row>
  </sheetData>
  <sheetProtection/>
  <mergeCells count="1">
    <mergeCell ref="A4:F4"/>
  </mergeCells>
  <printOptions/>
  <pageMargins left="0.984251968503937" right="0" top="0.1968503937007874" bottom="0" header="0" footer="0"/>
  <pageSetup fitToHeight="1" fitToWidth="1" horizontalDpi="600" verticalDpi="600" orientation="portrait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K19"/>
  <sheetViews>
    <sheetView zoomScalePageLayoutView="0" workbookViewId="0" topLeftCell="C1">
      <selection activeCell="K13" sqref="K13"/>
    </sheetView>
  </sheetViews>
  <sheetFormatPr defaultColWidth="9.140625" defaultRowHeight="15"/>
  <cols>
    <col min="3" max="3" width="8.7109375" style="0" customWidth="1"/>
    <col min="4" max="4" width="37.8515625" style="0" customWidth="1"/>
    <col min="5" max="5" width="19.140625" style="0" customWidth="1"/>
    <col min="6" max="6" width="15.421875" style="0" bestFit="1" customWidth="1"/>
    <col min="7" max="7" width="16.00390625" style="0" customWidth="1"/>
    <col min="8" max="8" width="16.140625" style="0" customWidth="1"/>
    <col min="9" max="9" width="15.57421875" style="0" customWidth="1"/>
    <col min="10" max="10" width="16.421875" style="0" customWidth="1"/>
    <col min="11" max="11" width="16.57421875" style="0" bestFit="1" customWidth="1"/>
  </cols>
  <sheetData>
    <row r="1" spans="9:11" ht="15" customHeight="1">
      <c r="I1" s="69" t="s">
        <v>79</v>
      </c>
      <c r="J1" s="69"/>
      <c r="K1" s="69"/>
    </row>
    <row r="2" spans="9:11" ht="60.75" customHeight="1">
      <c r="I2" s="69"/>
      <c r="J2" s="69"/>
      <c r="K2" s="69"/>
    </row>
    <row r="3" spans="3:11" ht="15.75" customHeight="1">
      <c r="C3" s="64" t="s">
        <v>62</v>
      </c>
      <c r="D3" s="64"/>
      <c r="E3" s="64"/>
      <c r="F3" s="64"/>
      <c r="G3" s="64"/>
      <c r="H3" s="64"/>
      <c r="I3" s="64"/>
      <c r="J3" s="64"/>
      <c r="K3" s="64"/>
    </row>
    <row r="5" spans="3:11" ht="63" customHeight="1">
      <c r="C5" s="76" t="s">
        <v>10</v>
      </c>
      <c r="D5" s="78" t="s">
        <v>11</v>
      </c>
      <c r="E5" s="76" t="s">
        <v>12</v>
      </c>
      <c r="F5" s="71" t="s">
        <v>129</v>
      </c>
      <c r="G5" s="72"/>
      <c r="H5" s="71" t="s">
        <v>130</v>
      </c>
      <c r="I5" s="72"/>
      <c r="J5" s="71" t="s">
        <v>128</v>
      </c>
      <c r="K5" s="72"/>
    </row>
    <row r="6" spans="3:11" ht="15" customHeight="1">
      <c r="C6" s="77"/>
      <c r="D6" s="79"/>
      <c r="E6" s="77"/>
      <c r="F6" s="5" t="s">
        <v>63</v>
      </c>
      <c r="G6" s="5" t="s">
        <v>64</v>
      </c>
      <c r="H6" s="5" t="s">
        <v>63</v>
      </c>
      <c r="I6" s="5" t="s">
        <v>64</v>
      </c>
      <c r="J6" s="5" t="s">
        <v>63</v>
      </c>
      <c r="K6" s="5" t="s">
        <v>64</v>
      </c>
    </row>
    <row r="7" spans="3:11" ht="26.25" customHeight="1">
      <c r="C7" s="4" t="s">
        <v>13</v>
      </c>
      <c r="D7" s="73" t="s">
        <v>65</v>
      </c>
      <c r="E7" s="74"/>
      <c r="F7" s="74"/>
      <c r="G7" s="74"/>
      <c r="H7" s="74"/>
      <c r="I7" s="74"/>
      <c r="J7" s="74"/>
      <c r="K7" s="75"/>
    </row>
    <row r="8" spans="3:11" ht="33" customHeight="1">
      <c r="C8" s="4" t="s">
        <v>15</v>
      </c>
      <c r="D8" s="6" t="s">
        <v>66</v>
      </c>
      <c r="E8" s="3"/>
      <c r="F8" s="14"/>
      <c r="G8" s="14"/>
      <c r="H8" s="14"/>
      <c r="I8" s="14"/>
      <c r="J8" s="14"/>
      <c r="K8" s="14"/>
    </row>
    <row r="9" spans="3:11" ht="15.75">
      <c r="C9" s="3"/>
      <c r="D9" s="73" t="s">
        <v>67</v>
      </c>
      <c r="E9" s="74"/>
      <c r="F9" s="74"/>
      <c r="G9" s="74"/>
      <c r="H9" s="74"/>
      <c r="I9" s="74"/>
      <c r="J9" s="74"/>
      <c r="K9" s="75"/>
    </row>
    <row r="10" spans="3:11" ht="24" customHeight="1">
      <c r="C10" s="3"/>
      <c r="D10" s="6" t="s">
        <v>68</v>
      </c>
      <c r="E10" s="11" t="s">
        <v>71</v>
      </c>
      <c r="F10" s="15">
        <v>0</v>
      </c>
      <c r="G10" s="15">
        <v>0</v>
      </c>
      <c r="H10" s="15">
        <v>271563.43</v>
      </c>
      <c r="I10" s="15">
        <v>271563.43</v>
      </c>
      <c r="J10" s="15">
        <v>271563.43</v>
      </c>
      <c r="K10" s="15">
        <v>271563.43</v>
      </c>
    </row>
    <row r="11" spans="3:11" ht="31.5">
      <c r="C11" s="3"/>
      <c r="D11" s="6" t="s">
        <v>69</v>
      </c>
      <c r="E11" s="11" t="s">
        <v>70</v>
      </c>
      <c r="F11" s="15">
        <v>0</v>
      </c>
      <c r="G11" s="15">
        <v>0</v>
      </c>
      <c r="H11" s="15">
        <v>0</v>
      </c>
      <c r="I11" s="15">
        <v>0</v>
      </c>
      <c r="J11" s="15">
        <v>191</v>
      </c>
      <c r="K11" s="15">
        <v>186.84</v>
      </c>
    </row>
    <row r="12" spans="3:11" ht="15.75">
      <c r="C12" s="3"/>
      <c r="D12" s="6" t="s">
        <v>72</v>
      </c>
      <c r="E12" s="11" t="s">
        <v>70</v>
      </c>
      <c r="F12" s="15">
        <v>0</v>
      </c>
      <c r="G12" s="15">
        <v>0</v>
      </c>
      <c r="H12" s="15">
        <v>0.854</v>
      </c>
      <c r="I12" s="15">
        <v>0.854</v>
      </c>
      <c r="J12" s="15">
        <v>1.03</v>
      </c>
      <c r="K12" s="15">
        <v>1.04</v>
      </c>
    </row>
    <row r="13" spans="3:4" ht="15">
      <c r="C13" s="70"/>
      <c r="D13" s="70"/>
    </row>
    <row r="14" spans="3:4" ht="15">
      <c r="C14" s="70" t="s">
        <v>59</v>
      </c>
      <c r="D14" s="70"/>
    </row>
    <row r="15" spans="3:6" ht="15" customHeight="1">
      <c r="C15" s="7" t="s">
        <v>73</v>
      </c>
      <c r="D15" s="70" t="s">
        <v>60</v>
      </c>
      <c r="E15" s="70"/>
      <c r="F15" s="70"/>
    </row>
    <row r="18" spans="6:10" ht="15">
      <c r="F18" s="12"/>
      <c r="G18" s="12"/>
      <c r="J18" s="12"/>
    </row>
    <row r="19" ht="15">
      <c r="I19" s="12"/>
    </row>
  </sheetData>
  <sheetProtection/>
  <mergeCells count="13">
    <mergeCell ref="E5:E6"/>
    <mergeCell ref="F5:G5"/>
    <mergeCell ref="H5:I5"/>
    <mergeCell ref="I1:K2"/>
    <mergeCell ref="C14:D14"/>
    <mergeCell ref="C13:D13"/>
    <mergeCell ref="D15:F15"/>
    <mergeCell ref="J5:K5"/>
    <mergeCell ref="D9:K9"/>
    <mergeCell ref="D7:K7"/>
    <mergeCell ref="C3:K3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2019-12-11T05:44:29Z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