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65" windowHeight="11685" tabRatio="667" activeTab="4"/>
  </bookViews>
  <sheets>
    <sheet name="Оглавление" sheetId="1" r:id="rId1"/>
    <sheet name="ф.1.1" sheetId="2" r:id="rId2"/>
    <sheet name="ф.1.2" sheetId="3" r:id="rId3"/>
    <sheet name="ф.1.3" sheetId="4" r:id="rId4"/>
    <sheet name="ф.1.7" sheetId="5" r:id="rId5"/>
    <sheet name="ф.2.1" sheetId="6" r:id="rId6"/>
    <sheet name="ф.2.2" sheetId="7" r:id="rId7"/>
    <sheet name="ф.2.3" sheetId="8" r:id="rId8"/>
    <sheet name="ф.2.4" sheetId="9" r:id="rId9"/>
    <sheet name="ф.3.1" sheetId="10" r:id="rId10"/>
    <sheet name="ф.3.2" sheetId="11" r:id="rId11"/>
    <sheet name="ф.3.3" sheetId="12" r:id="rId12"/>
    <sheet name="ф.4.1" sheetId="13" r:id="rId13"/>
    <sheet name="ф.4.2" sheetId="14" r:id="rId14"/>
    <sheet name="ф.8.1" sheetId="15" r:id="rId15"/>
    <sheet name="ф.8.3" sheetId="16" r:id="rId16"/>
  </sheets>
  <definedNames>
    <definedName name="_xlnm.Print_Area" localSheetId="1">'ф.1.1'!$A$1:$F$29</definedName>
    <definedName name="_xlnm.Print_Area" localSheetId="3">'ф.1.3'!$A$1:$D$25</definedName>
    <definedName name="_xlnm.Print_Area" localSheetId="5">'ф.2.1'!$A$1:$J$38</definedName>
    <definedName name="_xlnm.Print_Area" localSheetId="7">'ф.2.3'!$A$1:$H$38</definedName>
    <definedName name="_xlnm.Print_Area" localSheetId="8">'ф.2.4'!$A$1:$E$56</definedName>
    <definedName name="_xlnm.Print_Area" localSheetId="12">'ф.4.1'!$A$1:$BT$31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максимальное значение по гр.4 формы 1.1</t>
        </r>
      </text>
    </comment>
    <comment ref="B9" authorId="0">
      <text>
        <r>
          <rPr>
            <b/>
            <sz val="8"/>
            <rFont val="Tahoma"/>
            <family val="2"/>
          </rPr>
          <t>Автор:
формула №1 методических указаний приказ от 14 окт 2013г. №718 Министерства энергетики РФ.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Кол-во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периода.</t>
        </r>
      </text>
    </comment>
  </commentList>
</comments>
</file>

<file path=xl/sharedStrings.xml><?xml version="1.0" encoding="utf-8"?>
<sst xmlns="http://schemas.openxmlformats.org/spreadsheetml/2006/main" count="591" uniqueCount="336">
  <si>
    <t>прямая</t>
  </si>
  <si>
    <t>обратная</t>
  </si>
  <si>
    <t>Форма 2.1 - Расчет значения индикатора информативности</t>
  </si>
  <si>
    <t>Значение</t>
  </si>
  <si>
    <t>Оценочный балл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</si>
  <si>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</si>
  <si>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</si>
  <si>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</si>
  <si>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</si>
  <si>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</si>
  <si>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</si>
  <si>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</si>
  <si>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</si>
  <si>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</si>
  <si>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</si>
  <si>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</si>
  <si>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</si>
  <si>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</si>
  <si>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Примечание</t>
  </si>
  <si>
    <t>Зависимость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</si>
  <si>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</si>
  <si>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2.1. Наличие единого телефонного номера для приема обращений потребителей услуг (наличие - 1, отсутствие - 0)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</si>
  <si>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</si>
  <si>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</si>
  <si>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Форма 2.2 - Расчет значения индикатора исполнительности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</si>
  <si>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</si>
  <si>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</si>
  <si>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Форма 2.3 -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</si>
  <si>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</si>
  <si>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</si>
  <si>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</si>
  <si>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</si>
  <si>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</si>
  <si>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</si>
  <si>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</si>
  <si>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</si>
  <si>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</si>
  <si>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результативности обратной связи</t>
  </si>
  <si>
    <t>7. Итого по индикатору  информативности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</si>
  <si>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</si>
  <si>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</si>
  <si>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</si>
  <si>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</si>
  <si>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</si>
  <si>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</si>
  <si>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</si>
  <si>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</si>
  <si>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</si>
  <si>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</si>
  <si>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</si>
  <si>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среднеарифметическое п.2.1., п.2.2. и п.2.3.</t>
  </si>
  <si>
    <t>среднеарифметическое п.2.1., п.2.2., п.2.3., п.2.4., п.2.5. и п.2.6.</t>
  </si>
  <si>
    <t>среднеарифметическое п.3.1. и п.3.2.</t>
  </si>
  <si>
    <t>среднеарифметическое п.5.1. и п.5.2.</t>
  </si>
  <si>
    <t>среднеарифметическое п.1, п.2, п.3, п.4, и п.5</t>
  </si>
  <si>
    <t>Обосновывающие данные для расчета *</t>
  </si>
  <si>
    <t>Количество точек присоединения потребителей услуг к электрической сети электросетевой организации, шт.</t>
  </si>
  <si>
    <t>Продолжительность прекращения, час.</t>
  </si>
  <si>
    <t>Итого</t>
  </si>
  <si>
    <t>Описание (обоснование)</t>
  </si>
  <si>
    <t>Наименование показателя</t>
  </si>
  <si>
    <r>
      <t xml:space="preserve">Мероприятия,
направленные
на улучшение показателя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</si>
  <si>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Информация предоставляется справочно.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</si>
  <si>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</si>
  <si>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</si>
  <si>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</si>
  <si>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</si>
  <si>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</si>
  <si>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</si>
  <si>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</si>
  <si>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</si>
  <si>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</si>
  <si>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</si>
  <si>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</si>
  <si>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</si>
  <si>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</si>
  <si>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</si>
  <si>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>5.2. Доля потребителей услуг,получивших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%,</t>
  </si>
  <si>
    <t>4.1.</t>
  </si>
  <si>
    <t>5.1.</t>
  </si>
  <si>
    <t>1.1.</t>
  </si>
  <si>
    <t>2.1.</t>
  </si>
  <si>
    <t>2.2.</t>
  </si>
  <si>
    <t>3.1.</t>
  </si>
  <si>
    <t>3.2.</t>
  </si>
  <si>
    <t>5.</t>
  </si>
  <si>
    <t>5.2.</t>
  </si>
  <si>
    <t>Параметр (показатель), характеризующий индикатор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</si>
  <si>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</si>
  <si>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</si>
  <si>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</si>
  <si>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</si>
  <si>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</si>
  <si>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</si>
  <si>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</si>
  <si>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</si>
  <si>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среднеарифметическое п.1, п.2, п.3, п.4</t>
  </si>
  <si>
    <t>Показатель</t>
  </si>
  <si>
    <t>Число, шт.</t>
  </si>
  <si>
    <t>2.3.</t>
  </si>
  <si>
    <t>№ мес.</t>
  </si>
  <si>
    <t xml:space="preserve">4.1. Количество обращений потребителей услуг (заявителей) с указанием на неправомерность использования персональных  данных потребителей услуг (заявителей), процентов от общего количества поступивших обращений     </t>
  </si>
  <si>
    <t>5. Итого по индикатору исполнительности</t>
  </si>
  <si>
    <t>1.2. а)</t>
  </si>
  <si>
    <t>1.2. б)</t>
  </si>
  <si>
    <t>1.3.</t>
  </si>
  <si>
    <t>2.4.</t>
  </si>
  <si>
    <t>2.5.</t>
  </si>
  <si>
    <t>2.6.</t>
  </si>
  <si>
    <t>3.2. а)</t>
  </si>
  <si>
    <t>3.2. б)</t>
  </si>
  <si>
    <t>3.2. в)</t>
  </si>
  <si>
    <t>1.</t>
  </si>
  <si>
    <t>Наименование формы</t>
  </si>
  <si>
    <t xml:space="preserve">плановое (П) </t>
  </si>
  <si>
    <t>Ф/П*100,  %</t>
  </si>
  <si>
    <t>Оценочный балл *</t>
  </si>
  <si>
    <r>
      <t>max(1, Nзаяв тпр - N</t>
    </r>
    <r>
      <rPr>
        <vertAlign val="superscript"/>
        <sz val="9.5"/>
        <rFont val="Times New Roman"/>
        <family val="1"/>
      </rPr>
      <t>нс</t>
    </r>
    <r>
      <rPr>
        <sz val="9.5"/>
        <rFont val="Times New Roman"/>
        <family val="1"/>
      </rPr>
      <t xml:space="preserve"> заяв тпр)</t>
    </r>
  </si>
  <si>
    <r>
      <t>max (1, N сд тпр - N</t>
    </r>
    <r>
      <rPr>
        <vertAlign val="superscript"/>
        <sz val="9"/>
        <rFont val="Times New Roman"/>
        <family val="1"/>
      </rPr>
      <t xml:space="preserve"> нс</t>
    </r>
    <r>
      <rPr>
        <sz val="9"/>
        <rFont val="Times New Roman"/>
        <family val="1"/>
      </rPr>
      <t xml:space="preserve"> сд тпр)</t>
    </r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</si>
  <si>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</si>
  <si>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№ формулы
методических указаний</t>
  </si>
  <si>
    <t>1</t>
  </si>
  <si>
    <t>2.1</t>
  </si>
  <si>
    <t>3.1</t>
  </si>
  <si>
    <t>4</t>
  </si>
  <si>
    <t>Форма 4.2 - Расчет обобщенного показателя уровня надежности и качества оказываемых услуг</t>
  </si>
  <si>
    <r>
      <t>1.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Коэффициент значимости показателя уровня надежности оказываемых услуг, альфа</t>
    </r>
  </si>
  <si>
    <t>Для ТСО:
альфа = 0,65</t>
  </si>
  <si>
    <r>
      <t>2.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Коэффициент значимости показателя уровня надежности оказываемых услуг, бета</t>
    </r>
  </si>
  <si>
    <r>
      <t>3.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Коэффициент значимости показателя уровня надежности оказываемых услуг, бета1</t>
    </r>
  </si>
  <si>
    <r>
      <t>4.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Коэффициент значимости показателя уровня надежности оказываемых услуг, бета2</t>
    </r>
  </si>
  <si>
    <r>
      <t>5.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0"/>
        <rFont val="Times New Roman"/>
        <family val="1"/>
      </rPr>
      <t>над</t>
    </r>
  </si>
  <si>
    <r>
      <t>6.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0"/>
        <rFont val="Times New Roman"/>
        <family val="1"/>
      </rPr>
      <t>кач</t>
    </r>
  </si>
  <si>
    <r>
      <t>7.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0"/>
        <rFont val="Times New Roman"/>
        <family val="1"/>
      </rPr>
      <t>кач1</t>
    </r>
  </si>
  <si>
    <r>
      <t>8.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0"/>
        <rFont val="Times New Roman"/>
        <family val="1"/>
      </rPr>
      <t>кач2</t>
    </r>
  </si>
  <si>
    <t>№ п/п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</si>
  <si>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</si>
  <si>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</si>
  <si>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</si>
  <si>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</si>
  <si>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</si>
  <si>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</si>
  <si>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</si>
  <si>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</si>
  <si>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</si>
  <si>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</si>
  <si>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</si>
  <si>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</si>
  <si>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</si>
  <si>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</si>
  <si>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</si>
  <si>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</si>
  <si>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</si>
  <si>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</si>
  <si>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</si>
  <si>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</si>
  <si>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</si>
  <si>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</si>
  <si>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</si>
  <si>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</si>
  <si>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</si>
  <si>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</si>
  <si>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</si>
  <si>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</si>
  <si>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</si>
  <si>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</si>
  <si>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</si>
  <si>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</si>
  <si>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t>Наименование электросетевой организации</t>
  </si>
  <si>
    <t>№
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</si>
  <si>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</si>
  <si>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</si>
  <si>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</si>
  <si>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
по передаче электроэнергии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</si>
  <si>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</si>
  <si>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</si>
  <si>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2</t>
  </si>
  <si>
    <t>Максимальное за расчетный период регулирования число точек поставки электросетевой организации, шт.</t>
  </si>
  <si>
    <t>3</t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</si>
  <si>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</si>
  <si>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t>сумма по столбцу 28 Формы 8.1 и деленная на значение пункта 1 Формы 8.3
(∑ столбец 28 Формы 8.1 / пункт 1 Формы 8.3)</t>
  </si>
  <si>
    <t>Повышение качества услуг оказываемых ТСО</t>
  </si>
  <si>
    <t>Ф/П*100,%</t>
  </si>
  <si>
    <t xml:space="preserve">фактиче-ское (Ф) </t>
  </si>
  <si>
    <t>Зависи-мость</t>
  </si>
  <si>
    <t>Оценоч-  ный балл</t>
  </si>
  <si>
    <t>среднеарифм-кое п.1.1. и п.1.2.</t>
  </si>
  <si>
    <t>среднеарифм-кое п.2.1., п.2.2. и п.2.3.</t>
  </si>
  <si>
    <t>среднеарифм-кое п.6.1. и п.6.2.</t>
  </si>
  <si>
    <t>среднеарифм-кое п.1, п.2, п.3, п.4, п.5 и п.6</t>
  </si>
  <si>
    <t>среднеариф-кое п.1, п.2, п.3, п.4, п.5 и п.6</t>
  </si>
  <si>
    <t>среднеариф-кое п.1.1. и п.1.2.</t>
  </si>
  <si>
    <t>б) наличие положения о деятельности структурного подразделения по работе с заявителями и потребителями услуг (наличие - 1,отсутствие -0), шт.</t>
  </si>
  <si>
    <r>
      <t xml:space="preserve">г) утвержденные территориальной сетевой организацией в установленном порядке формы отчетности о работе с заявителями и потребителями услуг, </t>
    </r>
    <r>
      <rPr>
        <sz val="8"/>
        <rFont val="Times New Roman"/>
        <family val="1"/>
      </rPr>
      <t>шт.</t>
    </r>
  </si>
  <si>
    <t>Ф/П * 100, %</t>
  </si>
  <si>
    <t>факт-кое (Ф)</t>
  </si>
  <si>
    <t>план-вое (П)</t>
  </si>
  <si>
    <t xml:space="preserve">факт-кое                 (Ф)            </t>
  </si>
  <si>
    <t xml:space="preserve">план-вое (П)                 </t>
  </si>
  <si>
    <r>
      <t>И</t>
    </r>
    <r>
      <rPr>
        <b/>
        <vertAlign val="subscript"/>
        <sz val="10"/>
        <rFont val="Times New Roman"/>
        <family val="1"/>
      </rPr>
      <t>н</t>
    </r>
    <r>
      <rPr>
        <b/>
        <sz val="10"/>
        <rFont val="Times New Roman"/>
        <family val="1"/>
      </rPr>
      <t xml:space="preserve"> </t>
    </r>
  </si>
  <si>
    <r>
      <t>И</t>
    </r>
    <r>
      <rPr>
        <b/>
        <vertAlign val="subscript"/>
        <sz val="10"/>
        <rFont val="Times New Roman"/>
        <family val="1"/>
      </rPr>
      <t>с</t>
    </r>
    <r>
      <rPr>
        <b/>
        <sz val="10"/>
        <rFont val="Times New Roman"/>
        <family val="1"/>
      </rPr>
      <t xml:space="preserve"> </t>
    </r>
  </si>
  <si>
    <r>
      <t>Р</t>
    </r>
    <r>
      <rPr>
        <b/>
        <vertAlign val="subscript"/>
        <sz val="10"/>
        <rFont val="Times New Roman"/>
        <family val="1"/>
      </rPr>
      <t>с</t>
    </r>
    <r>
      <rPr>
        <b/>
        <sz val="10"/>
        <rFont val="Times New Roman"/>
        <family val="1"/>
      </rPr>
      <t xml:space="preserve"> </t>
    </r>
  </si>
  <si>
    <t xml:space="preserve"> </t>
  </si>
  <si>
    <t>Предлагаемые плановые значения параметров (критериев), характеризующих индикаторы качества &lt;10&gt;</t>
  </si>
  <si>
    <t xml:space="preserve">        &lt;9&gt;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</si>
  <si>
    <t xml:space="preserve">      &lt;10&gt; Нумерация пунктов показателей параметров, характеризующих индикаторы качества, приведена в соответствии с формами 2.1 - 2.3 настоящего Приложения.</t>
  </si>
  <si>
    <r>
      <t xml:space="preserve">Предлагаемое плановое значение показателя уровня качества обслуживания потребителей услуг территориальными сетевыми организациями П </t>
    </r>
    <r>
      <rPr>
        <b/>
        <vertAlign val="subscript"/>
        <sz val="10"/>
        <rFont val="Times New Roman"/>
        <family val="1"/>
      </rPr>
      <t xml:space="preserve">ТСО </t>
    </r>
  </si>
  <si>
    <t>к методическим указаниям по расчету уровня надежности и качества поставляемых товаров и оказываемых услуг (общероссийской) электрической сетью и  ТСО (в редакции  Приказа Минэнерго России от 27.10. 2014г. №779)</t>
  </si>
  <si>
    <t>к методическим указаниям по расчету уровня надежности и качества поставляемых товаров и оказываемых услуг (общероссийской) электрической сетью и территориальных сетевых организаций (в редакции Приказа Минэнерго России от 27.10. 2014г. №779)</t>
  </si>
  <si>
    <t>Приложение N 3</t>
  </si>
  <si>
    <t xml:space="preserve"> Приложение №3, к методическим указаниям по расчету уровня надежности и качества поставляемых товаров и оказываемых услуг электрической сетью и территориальных сетевых организаций (в редакции  Приказа Минэнерго России от 27.10 2014г. №779)</t>
  </si>
  <si>
    <t>Приложение N 8</t>
  </si>
  <si>
    <t>Содержание:</t>
  </si>
  <si>
    <t>1.  Форма 1.1 Журнал учета текущей информации о прекращении передачи электрической энергии для потребителей услуг территориальной сетевой организации</t>
  </si>
  <si>
    <t xml:space="preserve">2.  Форма 1.2 Расчет фактического показателя средней продолжительности прекращений передачи электрической энергии </t>
  </si>
  <si>
    <t>3.  Форма 1.3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</si>
  <si>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Оперативный журнал</t>
  </si>
  <si>
    <t>Повышение качества надежности электроснабжения</t>
  </si>
  <si>
    <t>Соблюдение сроков выполнения заявок на технологическое присоединение.</t>
  </si>
  <si>
    <t>Должность</t>
  </si>
  <si>
    <t>Ф. И. О.</t>
  </si>
  <si>
    <t>Подпись</t>
  </si>
  <si>
    <t>Форма 1.1 Журнал учета текущей информации о прекращении передачи</t>
  </si>
  <si>
    <t>Должность                                                                                                                    Ф.И.О.</t>
  </si>
  <si>
    <t>подпись</t>
  </si>
  <si>
    <t>1. Оказание устной или письменной консультации, в ответ на обращение потребителя услуг. 2.Очное обслуживание потребителей (заявителей) посредством личного контакта с сотрудниками сетевой организации. 3.Обратная связь - ответная реакция потребителя услуг сетевой организации на деятельность сетевой организации, в том числе предложение от потребителя (заявителя) по улучшению качества обслуживания;</t>
  </si>
  <si>
    <t>Значение показателя, годы:</t>
  </si>
  <si>
    <t>Сокращение времени решения возникающих вопросов</t>
  </si>
  <si>
    <t>Приложение № 1,  к методическим указаниям по расчету уровня надежности и качества поставляемых товаров и оказываемых услуг для  территориальных сетевых организаций  (в редакции Приказа Минэнерго России от 27.10.2014 № 779)</t>
  </si>
  <si>
    <t>Максимальное за расчетный период г. число точек присоединения (максимальное значение по гр. 4 формы 1.1)</t>
  </si>
  <si>
    <t>Генеральный директор                                                                      Е.Ю.Пушкарский</t>
  </si>
  <si>
    <r>
      <t>Показатель качества рассмотрения заявок на технологическое присоединение к сети,</t>
    </r>
    <r>
      <rPr>
        <sz val="9.5"/>
        <color indexed="10"/>
        <rFont val="Times New Roman"/>
        <family val="1"/>
      </rPr>
      <t xml:space="preserve"> П заяв тпр</t>
    </r>
  </si>
  <si>
    <r>
      <t xml:space="preserve">Показатель средней продолжительности прекращений передачи электрической энергии </t>
    </r>
    <r>
      <rPr>
        <sz val="11"/>
        <color indexed="10"/>
        <rFont val="Times New Roman"/>
        <family val="1"/>
      </rPr>
      <t>(П</t>
    </r>
    <r>
      <rPr>
        <vertAlign val="subscript"/>
        <sz val="11"/>
        <color indexed="10"/>
        <rFont val="Times New Roman"/>
        <family val="1"/>
      </rPr>
      <t>п</t>
    </r>
    <r>
      <rPr>
        <sz val="11"/>
        <color indexed="10"/>
        <rFont val="Times New Roman"/>
        <family val="1"/>
      </rPr>
      <t>)</t>
    </r>
  </si>
  <si>
    <r>
      <t xml:space="preserve">Суммарная продолжительность прекращений передачи электрической энергии, час. </t>
    </r>
    <r>
      <rPr>
        <sz val="11"/>
        <color indexed="10"/>
        <rFont val="Times New Roman"/>
        <family val="1"/>
      </rPr>
      <t>(Тпр)</t>
    </r>
    <r>
      <rPr>
        <sz val="11"/>
        <rFont val="Times New Roman"/>
        <family val="1"/>
      </rPr>
      <t xml:space="preserve"> (сумма по гр. 3 формы 1.1)</t>
    </r>
  </si>
  <si>
    <t>Приложение №4</t>
  </si>
  <si>
    <r>
      <t xml:space="preserve">Оценка достижения показателя уровня качества оказываемых услуг, </t>
    </r>
    <r>
      <rPr>
        <b/>
        <sz val="12"/>
        <color indexed="10"/>
        <rFont val="Times New Roman"/>
        <family val="1"/>
      </rPr>
      <t>К</t>
    </r>
    <r>
      <rPr>
        <b/>
        <vertAlign val="subscript"/>
        <sz val="12"/>
        <color indexed="10"/>
        <rFont val="Times New Roman"/>
        <family val="1"/>
      </rPr>
      <t>кач1</t>
    </r>
    <r>
      <rPr>
        <sz val="10"/>
        <rFont val="Times New Roman"/>
        <family val="1"/>
      </rPr>
      <t xml:space="preserve"> (для территориальной сетевой организации)</t>
    </r>
  </si>
  <si>
    <r>
      <t xml:space="preserve">Оценка достижения показателя уровня качества оказываемых услуг, </t>
    </r>
    <r>
      <rPr>
        <b/>
        <sz val="12"/>
        <color indexed="10"/>
        <rFont val="Times New Roman"/>
        <family val="1"/>
      </rPr>
      <t>К</t>
    </r>
    <r>
      <rPr>
        <b/>
        <vertAlign val="subscript"/>
        <sz val="12"/>
        <color indexed="10"/>
        <rFont val="Times New Roman"/>
        <family val="1"/>
      </rPr>
      <t>кач2</t>
    </r>
    <r>
      <rPr>
        <sz val="10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</si>
  <si>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надежности оказываемых услуг, </t>
    </r>
    <r>
      <rPr>
        <b/>
        <sz val="12"/>
        <color indexed="10"/>
        <rFont val="Times New Roman"/>
        <family val="1"/>
      </rPr>
      <t>К</t>
    </r>
    <r>
      <rPr>
        <b/>
        <vertAlign val="subscript"/>
        <sz val="12"/>
        <color indexed="10"/>
        <rFont val="Times New Roman"/>
        <family val="1"/>
      </rPr>
      <t>над</t>
    </r>
  </si>
  <si>
    <r>
      <t xml:space="preserve">Показатель средней продолжительности прекращений передачи электрической энергии  </t>
    </r>
    <r>
      <rPr>
        <b/>
        <sz val="10"/>
        <color indexed="10"/>
        <rFont val="Times New Roman"/>
        <family val="1"/>
      </rPr>
      <t xml:space="preserve"> (П</t>
    </r>
    <r>
      <rPr>
        <b/>
        <vertAlign val="subscript"/>
        <sz val="10"/>
        <color indexed="10"/>
        <rFont val="Times New Roman"/>
        <family val="1"/>
      </rPr>
      <t>п</t>
    </r>
    <r>
      <rPr>
        <b/>
        <sz val="10"/>
        <color indexed="10"/>
        <rFont val="Times New Roman"/>
        <family val="1"/>
      </rPr>
      <t>)</t>
    </r>
  </si>
  <si>
    <r>
      <t xml:space="preserve">Показатель уровня качества осуществляемого технологического присоединения, </t>
    </r>
    <r>
      <rPr>
        <b/>
        <sz val="10"/>
        <color indexed="10"/>
        <rFont val="Times New Roman"/>
        <family val="1"/>
      </rPr>
      <t>П</t>
    </r>
    <r>
      <rPr>
        <b/>
        <vertAlign val="subscript"/>
        <sz val="10"/>
        <color indexed="10"/>
        <rFont val="Times New Roman"/>
        <family val="1"/>
      </rPr>
      <t>тпр</t>
    </r>
  </si>
  <si>
    <r>
      <t>Показатель уровня качества обслуживания потребителей услуг территориальными сетевыми организациями, </t>
    </r>
    <r>
      <rPr>
        <b/>
        <sz val="10"/>
        <color indexed="10"/>
        <rFont val="Times New Roman"/>
        <family val="1"/>
      </rPr>
      <t>П</t>
    </r>
    <r>
      <rPr>
        <b/>
        <vertAlign val="subscript"/>
        <sz val="10"/>
        <color indexed="10"/>
        <rFont val="Times New Roman"/>
        <family val="1"/>
      </rPr>
      <t>тсо</t>
    </r>
  </si>
  <si>
    <r>
      <t xml:space="preserve">Плановое значение показателя </t>
    </r>
    <r>
      <rPr>
        <sz val="10"/>
        <color indexed="10"/>
        <rFont val="Times New Roman"/>
        <family val="1"/>
      </rPr>
      <t>П</t>
    </r>
    <r>
      <rPr>
        <vertAlign val="subscript"/>
        <sz val="10"/>
        <color indexed="10"/>
        <rFont val="Times New Roman"/>
        <family val="1"/>
      </rPr>
      <t>п</t>
    </r>
    <r>
      <rPr>
        <sz val="10"/>
        <color indexed="10"/>
        <rFont val="Times New Roman"/>
        <family val="1"/>
      </rPr>
      <t>, П</t>
    </r>
    <r>
      <rPr>
        <vertAlign val="subscript"/>
        <sz val="10"/>
        <color indexed="10"/>
        <rFont val="Times New Roman"/>
        <family val="1"/>
      </rPr>
      <t>п</t>
    </r>
    <r>
      <rPr>
        <vertAlign val="superscript"/>
        <sz val="10"/>
        <color indexed="10"/>
        <rFont val="Times New Roman"/>
        <family val="1"/>
      </rPr>
      <t>пл</t>
    </r>
  </si>
  <si>
    <r>
      <t xml:space="preserve">Плановое значение показателя </t>
    </r>
    <r>
      <rPr>
        <b/>
        <sz val="10"/>
        <color indexed="10"/>
        <rFont val="Times New Roman"/>
        <family val="1"/>
      </rPr>
      <t>П</t>
    </r>
    <r>
      <rPr>
        <b/>
        <vertAlign val="superscript"/>
        <sz val="10"/>
        <color indexed="10"/>
        <rFont val="Times New Roman"/>
        <family val="1"/>
      </rPr>
      <t>пл</t>
    </r>
    <r>
      <rPr>
        <b/>
        <vertAlign val="subscript"/>
        <sz val="10"/>
        <color indexed="10"/>
        <rFont val="Times New Roman"/>
        <family val="1"/>
      </rPr>
      <t>тпртпр</t>
    </r>
    <r>
      <rPr>
        <b/>
        <sz val="10"/>
        <color indexed="10"/>
        <rFont val="Times New Roman"/>
        <family val="1"/>
      </rPr>
      <t>, П</t>
    </r>
    <r>
      <rPr>
        <b/>
        <vertAlign val="superscript"/>
        <sz val="10"/>
        <color indexed="10"/>
        <rFont val="Times New Roman"/>
        <family val="1"/>
      </rPr>
      <t>пл</t>
    </r>
  </si>
  <si>
    <r>
      <t xml:space="preserve">Плановое значение показателя </t>
    </r>
    <r>
      <rPr>
        <b/>
        <sz val="10"/>
        <color indexed="10"/>
        <rFont val="Times New Roman"/>
        <family val="1"/>
      </rPr>
      <t>П</t>
    </r>
    <r>
      <rPr>
        <b/>
        <vertAlign val="subscript"/>
        <sz val="10"/>
        <color indexed="10"/>
        <rFont val="Times New Roman"/>
        <family val="1"/>
      </rPr>
      <t>тсотсо</t>
    </r>
    <r>
      <rPr>
        <b/>
        <sz val="10"/>
        <color indexed="10"/>
        <rFont val="Times New Roman"/>
        <family val="1"/>
      </rPr>
      <t>, П</t>
    </r>
    <r>
      <rPr>
        <b/>
        <vertAlign val="superscript"/>
        <sz val="10"/>
        <color indexed="10"/>
        <rFont val="Times New Roman"/>
        <family val="1"/>
      </rPr>
      <t>пл</t>
    </r>
  </si>
  <si>
    <r>
      <t>9.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Обобщенный показатель уровня надежности и качества оказываемых услуг, </t>
    </r>
    <r>
      <rPr>
        <b/>
        <sz val="11"/>
        <color indexed="10"/>
        <rFont val="Times New Roman"/>
        <family val="1"/>
      </rPr>
      <t>К</t>
    </r>
    <r>
      <rPr>
        <b/>
        <vertAlign val="subscript"/>
        <sz val="11"/>
        <color indexed="10"/>
        <rFont val="Times New Roman"/>
        <family val="1"/>
      </rPr>
      <t>об</t>
    </r>
  </si>
  <si>
    <r>
  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</t>
    </r>
    <r>
      <rPr>
        <b/>
        <sz val="9"/>
        <color indexed="10"/>
        <rFont val="Times New Roman"/>
        <family val="1"/>
      </rPr>
      <t>направлен проект договора</t>
    </r>
    <r>
      <rPr>
        <sz val="9"/>
        <rFont val="Times New Roman"/>
        <family val="1"/>
      </rPr>
      <t xml:space="preserve"> об осуществлении технологического присоединения заявителей к сети,</t>
    </r>
    <r>
      <rPr>
        <b/>
        <sz val="9"/>
        <color indexed="10"/>
        <rFont val="Times New Roman"/>
        <family val="1"/>
      </rPr>
      <t xml:space="preserve"> шт., </t>
    </r>
    <r>
      <rPr>
        <sz val="9"/>
        <color indexed="10"/>
        <rFont val="Times New Roman"/>
        <family val="1"/>
      </rPr>
      <t>Nзаяв тпр</t>
    </r>
  </si>
  <si>
    <t>пп. 7.1</t>
  </si>
  <si>
    <t>пп. 7.1
методических указаний</t>
  </si>
  <si>
    <t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события, МВт</t>
  </si>
  <si>
    <r>
      <t>Показатель средней продолжительности прекращений передачи электрической энергии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(П</t>
    </r>
    <r>
      <rPr>
        <b/>
        <vertAlign val="subscript"/>
        <sz val="10"/>
        <color indexed="10"/>
        <rFont val="Times New Roman"/>
        <family val="1"/>
      </rPr>
      <t>п</t>
    </r>
    <r>
      <rPr>
        <b/>
        <sz val="10"/>
        <color indexed="10"/>
        <rFont val="Times New Roman"/>
        <family val="1"/>
      </rPr>
      <t>)</t>
    </r>
  </si>
  <si>
    <r>
      <t xml:space="preserve">Показатель качества предоставления возможности технологического присоединения </t>
    </r>
    <r>
      <rPr>
        <b/>
        <sz val="10"/>
        <color indexed="10"/>
        <rFont val="Times New Roman"/>
        <family val="1"/>
      </rPr>
      <t>(П</t>
    </r>
    <r>
      <rPr>
        <b/>
        <vertAlign val="subscript"/>
        <sz val="8"/>
        <color indexed="10"/>
        <rFont val="Times New Roman"/>
        <family val="1"/>
      </rPr>
      <t>ТПР</t>
    </r>
    <r>
      <rPr>
        <b/>
        <sz val="10"/>
        <color indexed="10"/>
        <rFont val="Times New Roman"/>
        <family val="1"/>
      </rPr>
      <t>)</t>
    </r>
  </si>
  <si>
    <r>
      <t xml:space="preserve">Показатель уровня качества оказываемых услуг территориальными сетевыми  организациями </t>
    </r>
    <r>
      <rPr>
        <b/>
        <sz val="10"/>
        <color indexed="10"/>
        <rFont val="Times New Roman"/>
        <family val="1"/>
      </rPr>
      <t>(П</t>
    </r>
    <r>
      <rPr>
        <b/>
        <vertAlign val="subscript"/>
        <sz val="10"/>
        <color indexed="10"/>
        <rFont val="Times New Roman"/>
        <family val="1"/>
      </rPr>
      <t>тсо</t>
    </r>
    <r>
      <rPr>
        <b/>
        <sz val="10"/>
        <color indexed="10"/>
        <rFont val="Times New Roman"/>
        <family val="1"/>
      </rPr>
      <t>)</t>
    </r>
  </si>
  <si>
    <r>
      <t xml:space="preserve">1.1. Количество структурных подразделений по работе с заявителями и потребителями услуг </t>
    </r>
    <r>
      <rPr>
        <b/>
        <sz val="9"/>
        <color indexed="10"/>
        <rFont val="Times New Roman"/>
        <family val="1"/>
      </rPr>
      <t>в процентном отношении</t>
    </r>
    <r>
      <rPr>
        <sz val="9"/>
        <rFont val="Times New Roman"/>
        <family val="1"/>
      </rPr>
      <t xml:space="preserve"> к общему количеству структурных подразделений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</si>
  <si>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шт.,(N н тпр)</t>
    </r>
  </si>
  <si>
    <r>
      <t>Общее число заявок на технологическое присоединение к сети, поданных заявителями в соответствующий расчетный период,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десятки шт, (N очз тпр)</t>
    </r>
  </si>
  <si>
    <r>
      <t xml:space="preserve">Показатель соблюдения антимонопольного законодательства при                                                                                           технологическом присоединении заявителей к электрическим сетям сетевой организации,                                     </t>
    </r>
    <r>
      <rPr>
        <b/>
        <u val="single"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(П нпа тпр)</t>
    </r>
  </si>
  <si>
    <r>
      <t xml:space="preserve">Оценка достижения показателя уровня качества оказываемых услуг,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кач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(организации по управлению единой национальной (общероссийской) электрической сетью)</t>
    </r>
  </si>
  <si>
    <t xml:space="preserve">Форма 4.1 - Показатели уровня надежности и уровня качества оказываемых уcлуг электросетевой организации </t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</si>
  <si>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</si>
  <si>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</si>
  <si>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Должность                                                      Ф.И.О.                                                                Подпись</t>
  </si>
  <si>
    <t>Должность                                            Ф.И.О</t>
  </si>
  <si>
    <t>Должность                                                                    Ф.И.О                                            Подпись</t>
  </si>
  <si>
    <t>Ф.И.О.</t>
  </si>
  <si>
    <r>
      <t xml:space="preserve">Средняя частота прерывания электроснабжения потребителей </t>
    </r>
    <r>
      <rPr>
        <b/>
        <sz val="11"/>
        <color indexed="10"/>
        <rFont val="Times New Roman"/>
        <family val="1"/>
      </rPr>
      <t>(П</t>
    </r>
    <r>
      <rPr>
        <b/>
        <vertAlign val="subscript"/>
        <sz val="11"/>
        <color indexed="10"/>
        <rFont val="Times New Roman"/>
        <family val="1"/>
      </rPr>
      <t>saifi</t>
    </r>
    <r>
      <rPr>
        <b/>
        <sz val="11"/>
        <color indexed="10"/>
        <rFont val="Times New Roman"/>
        <family val="1"/>
      </rPr>
      <t>)</t>
    </r>
    <r>
      <rPr>
        <sz val="11"/>
        <rFont val="Times New Roman"/>
        <family val="1"/>
      </rPr>
      <t>, шт.</t>
    </r>
  </si>
  <si>
    <r>
      <t xml:space="preserve">Средняя продолжительность нарушения электроснабжения потребителей </t>
    </r>
    <r>
      <rPr>
        <b/>
        <sz val="11"/>
        <color indexed="10"/>
        <rFont val="Times New Roman"/>
        <family val="1"/>
      </rPr>
      <t>(П</t>
    </r>
    <r>
      <rPr>
        <b/>
        <vertAlign val="subscript"/>
        <sz val="11"/>
        <color indexed="10"/>
        <rFont val="Times New Roman"/>
        <family val="1"/>
      </rPr>
      <t>saidi</t>
    </r>
    <r>
      <rPr>
        <b/>
        <sz val="11"/>
        <color indexed="10"/>
        <rFont val="Times New Roman"/>
        <family val="1"/>
      </rPr>
      <t>)</t>
    </r>
    <r>
      <rPr>
        <sz val="11"/>
        <color indexed="10"/>
        <rFont val="Times New Roman"/>
        <family val="1"/>
      </rPr>
      <t>,</t>
    </r>
    <r>
      <rPr>
        <sz val="11"/>
        <rFont val="Times New Roman"/>
        <family val="1"/>
      </rPr>
      <t xml:space="preserve"> час.</t>
    </r>
  </si>
  <si>
    <r>
      <t xml:space="preserve">Показатель качества исполнения договоров об осуществлении технологического присоединения заявителей к сети, </t>
    </r>
    <r>
      <rPr>
        <b/>
        <sz val="10"/>
        <color indexed="10"/>
        <rFont val="Times New Roman"/>
        <family val="1"/>
      </rPr>
      <t>П нс тпр</t>
    </r>
  </si>
  <si>
    <r>
      <t xml:space="preserve">Число договоров об осуществлении технологического присоединения заявителей к сети, </t>
    </r>
    <r>
      <rPr>
        <sz val="10"/>
        <color indexed="10"/>
        <rFont val="Times New Roman"/>
        <family val="1"/>
      </rPr>
      <t>исполненных</t>
    </r>
    <r>
      <rPr>
        <sz val="10"/>
        <rFont val="Times New Roman"/>
        <family val="1"/>
      </rPr>
      <t xml:space="preserve"> в соответствующем расчетном периоде, по которым имеется подписанный сторонами акт о технологическом присоединении, шт., N сд дпр </t>
    </r>
  </si>
  <si>
    <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</t>
    </r>
    <r>
      <rPr>
        <b/>
        <sz val="10"/>
        <color indexed="10"/>
        <rFont val="Times New Roman"/>
        <family val="1"/>
      </rPr>
      <t>нарушение</t>
    </r>
    <r>
      <rPr>
        <sz val="10"/>
        <rFont val="Times New Roman"/>
        <family val="1"/>
      </rPr>
      <t xml:space="preserve"> установленных сроков технологического присоединения, шт., N</t>
    </r>
    <r>
      <rPr>
        <vertAlign val="superscript"/>
        <sz val="10"/>
        <rFont val="Times New Roman"/>
        <family val="1"/>
      </rPr>
      <t>нс</t>
    </r>
    <r>
      <rPr>
        <sz val="10"/>
        <rFont val="Times New Roman"/>
        <family val="1"/>
      </rPr>
      <t xml:space="preserve"> сд тпр </t>
    </r>
  </si>
  <si>
    <r>
      <t xml:space="preserve">1.3. Количество случаев отказа от заключения и случаев </t>
    </r>
    <r>
      <rPr>
        <b/>
        <sz val="9"/>
        <color indexed="10"/>
        <rFont val="Times New Roman"/>
        <family val="1"/>
      </rPr>
      <t>расторжения</t>
    </r>
    <r>
      <rPr>
        <sz val="9"/>
        <rFont val="Times New Roman"/>
        <family val="1"/>
      </rPr>
      <t xml:space="preserve"> потребителем услуг договоров оказания услуг по передаче электрической энергии</t>
    </r>
    <r>
      <rPr>
        <b/>
        <sz val="9"/>
        <color indexed="10"/>
        <rFont val="Times New Roman"/>
        <family val="1"/>
      </rPr>
      <t xml:space="preserve"> процентов</t>
    </r>
    <r>
      <rPr>
        <sz val="9"/>
        <rFont val="Times New Roman"/>
        <family val="1"/>
      </rPr>
      <t xml:space="preserve"> от общего количества заключенных территориальной сетевой организацией договоров с потребителями услуг (заявителями), кроме физ. лиц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</si>
  <si>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         такому восстановлению.</t>
    </r>
  </si>
  <si>
    <t>─</t>
  </si>
  <si>
    <t>Приложение №2,  к методическим указаниям по расчету уровня надежности и качества поставляемых товаров и оказываемых услуг  электрической сетью и ТСО                                                                                                                                                 (В редакции Приказа  Минэнерго России от 27.10.2014 № 779)</t>
  </si>
  <si>
    <t xml:space="preserve">Форма 1.3 - Предложения сетевой организации по плановым значениям показателей </t>
  </si>
  <si>
    <t>надежности и качества услуг на каждый расчетный период регулирования в пределах долгосрочного периода регулирования *</t>
  </si>
  <si>
    <t>Приложение №2,  к методическим указаниям по расчету уровня надежности и качества поставляемых товаров и оказываемых услуг  электрической сетью и ТСО                                                                                                                                                                                                                                             (В редакции Приказа  Минэнерго России от 27.10.2014 № 779)</t>
  </si>
  <si>
    <t>Приложение №2,  к методическим указаниям по расчету уровня надежности и качества поставляемых товаров и оказываемых услуг  электрической сетью и ТСО                                                                                                                                                                                                                                   (В редакции Приказа  Минэнерго России от 27.10.2014 № 779)</t>
  </si>
  <si>
    <t xml:space="preserve">Форма 2.4 - Предложения территориальных сетевых организаций по плановым </t>
  </si>
  <si>
    <t>значениям параметров (критериев), характеризующих индикаторы качества                                 обслуживания потребителей, на каждый расчетный период регулирования в                                               пределах долгосрочного периода регулирования  &lt;9&gt;</t>
  </si>
  <si>
    <t>к методическим указаниям по расчету уровня надежности и качества поставляемых товаров и оказываемых услуг (общероссийской) электрической сетью и  ТСО                                                        (в редакции  Приказа Минэнерго России от 27.10. 2014г. №779)</t>
  </si>
  <si>
    <t>Для ТСО:                          бета1 = 0,25</t>
  </si>
  <si>
    <t>Для ТСО:                          бета2 = 0,1</t>
  </si>
  <si>
    <t>к методическим указаниям по расчету уровня надежности и качества поставляемых товаров и оказываемых услуг (общероссийской) электрической сетью и  ТСО                                                                         (в редакции  Приказа Минэнерго России от 27.10. 2014г. №779)</t>
  </si>
  <si>
    <r>
  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</t>
    </r>
    <r>
      <rPr>
        <sz val="9.5"/>
        <color indexed="10"/>
        <rFont val="Times New Roman"/>
        <family val="1"/>
      </rPr>
      <t>направлен проект договора</t>
    </r>
    <r>
      <rPr>
        <sz val="9.5"/>
        <rFont val="Times New Roman"/>
        <family val="1"/>
      </rPr>
      <t xml:space="preserve"> об осуществлении технологического присоединения заявителей к сети с </t>
    </r>
    <r>
      <rPr>
        <sz val="9.5"/>
        <color indexed="10"/>
        <rFont val="Times New Roman"/>
        <family val="1"/>
      </rPr>
      <t xml:space="preserve">нарушением </t>
    </r>
    <r>
      <rPr>
        <sz val="9.5"/>
        <rFont val="Times New Roman"/>
        <family val="1"/>
      </rPr>
      <t xml:space="preserve">установленных сроков его направления, </t>
    </r>
    <r>
      <rPr>
        <sz val="9.5"/>
        <color indexed="10"/>
        <rFont val="Times New Roman"/>
        <family val="1"/>
      </rPr>
      <t xml:space="preserve">шт. </t>
    </r>
    <r>
      <rPr>
        <sz val="9.5"/>
        <rFont val="Times New Roman"/>
        <family val="1"/>
      </rPr>
      <t>,</t>
    </r>
    <r>
      <rPr>
        <b/>
        <sz val="11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N</t>
    </r>
    <r>
      <rPr>
        <b/>
        <vertAlign val="superscript"/>
        <sz val="11"/>
        <color indexed="10"/>
        <rFont val="Times New Roman"/>
        <family val="1"/>
      </rPr>
      <t xml:space="preserve"> нс</t>
    </r>
    <r>
      <rPr>
        <b/>
        <sz val="11"/>
        <color indexed="10"/>
        <rFont val="Times New Roman"/>
        <family val="1"/>
      </rPr>
      <t xml:space="preserve"> заяв тпр</t>
    </r>
  </si>
  <si>
    <t>20%</t>
  </si>
  <si>
    <t>0</t>
  </si>
  <si>
    <r>
      <t xml:space="preserve">электрической энергии для потребителей услуг электросетевой организации за </t>
    </r>
    <r>
      <rPr>
        <b/>
        <u val="single"/>
        <sz val="10"/>
        <rFont val="Times New Roman"/>
        <family val="1"/>
      </rPr>
      <t>2021</t>
    </r>
    <r>
      <rPr>
        <b/>
        <sz val="10"/>
        <rFont val="Times New Roman"/>
        <family val="1"/>
      </rPr>
      <t xml:space="preserve"> год.</t>
    </r>
  </si>
  <si>
    <r>
      <t xml:space="preserve">2021г </t>
    </r>
    <r>
      <rPr>
        <sz val="10"/>
        <rFont val="Times New Roman"/>
        <family val="1"/>
      </rPr>
      <t>(отчетный)</t>
    </r>
  </si>
  <si>
    <t>2021г (отчетный)</t>
  </si>
  <si>
    <t>Форма 3.1 - Отчетные данные для расчета значения показателя качества рассмотрения заявок  на технологическое присоединение к сети в период 2021 года</t>
  </si>
  <si>
    <t>2021-2024г</t>
  </si>
  <si>
    <t>2021г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</si>
  <si>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2021 года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</si>
  <si>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в период 2021 года</t>
  </si>
  <si>
    <t>Форма 1.2  -  Расчет показателя средней продолжительности прекращений передачи электрической энергии - 2021г</t>
  </si>
  <si>
    <t>Форма 8.1 - Журнал учета данных первичной информации по всем прекращениям передачи электрической энергии, произошедшим на объектах электросетевых организаций за 2021-2024г.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</si>
  <si>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 - 2021 -24год</t>
  </si>
  <si>
    <t>Приложение № 1,   к методическим указаниям по расчету уровня надежности и качества поставляемых товаров и оказываемых услуг для  территориальных сетевых организаций  (в редакции Приказа Минэнерго России от 27.10.2014 № 779)</t>
  </si>
  <si>
    <t>Мероприятия, направленные на улучшение показателя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</si>
  <si>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0"/>
        <color indexed="8"/>
        <rFont val="Arial"/>
        <family val="2"/>
      </rPr>
      <t>saidi</t>
    </r>
    <r>
      <rPr>
        <sz val="10"/>
        <color indexed="8"/>
        <rFont val="Arial"/>
        <family val="2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</si>
  <si>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0"/>
        <color indexed="8"/>
        <rFont val="Arial"/>
        <family val="2"/>
      </rPr>
      <t>saifi</t>
    </r>
    <r>
      <rPr>
        <sz val="10"/>
        <color indexed="8"/>
        <rFont val="Arial"/>
        <family val="2"/>
      </rPr>
      <t>), шт.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</si>
  <si>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0"/>
        <color indexed="8"/>
        <rFont val="Arial"/>
        <family val="2"/>
      </rPr>
      <t>тпр</t>
    </r>
    <r>
      <rPr>
        <sz val="10"/>
        <color indexed="8"/>
        <rFont val="Arial"/>
        <family val="2"/>
      </rPr>
      <t>)</t>
    </r>
  </si>
  <si>
    <t>Внедрен и поддерживается в актуальном состоянии бизнес-процес "Технологическое присоединение", позволяющий повысить качество организации работы и эффективность управления деятельностью предприятия  в рамках вида деятельности "Технологическое присоединение".</t>
  </si>
  <si>
    <t>Директор                             Ю.В.Хаеров        __________________________</t>
  </si>
  <si>
    <t>ООО "Энерго защита"</t>
  </si>
  <si>
    <t>Директор                         Ю.В.Хаеров</t>
  </si>
  <si>
    <t>Директор                                                                             Ю.В.Хаеров</t>
  </si>
  <si>
    <t>(для долгосрочных периодов регулирования, начавшихся до 2024г)</t>
  </si>
  <si>
    <t>Директор                                                 Ю.В.Хаеров</t>
  </si>
  <si>
    <t>Форма 1.7. Предложения сетевой организации по плановым
        значениям показателей надежности и качества услуг на каждый
          расчетный период регулирования в пределах долгосрочного
          периода регулирования 2021 - 2024 годы
ООО "Энерго защита"
___________________________________________________________________________
                     Наименование сетевой организации</t>
  </si>
  <si>
    <t xml:space="preserve">    Программы обучения персонала по повышению квалификации ООО "Энерго защита" на 2020-2024 годы.</t>
  </si>
  <si>
    <t xml:space="preserve">    Программы обучения персонала по повышению квалификации ООО "Энерго защитат" на 2020-2024 годы.</t>
  </si>
  <si>
    <t>Директор                                                                                                        Ю.В.Хаеров  ________________________________</t>
  </si>
  <si>
    <t>Директор                                          Ю.В.Хаеров</t>
  </si>
  <si>
    <t>Директор                                        Ю.В.Хаеров</t>
  </si>
  <si>
    <t>Директор                                           Ю.В.Хаеров</t>
  </si>
  <si>
    <t xml:space="preserve">  директор                    Ю.В. Хаеров</t>
  </si>
  <si>
    <t>Директор                                            Ю.В.Хаеров</t>
  </si>
  <si>
    <t xml:space="preserve"> директор                                        Ю.В.Хаеров</t>
  </si>
  <si>
    <t>Директор                         Ю.В.Хаеров _________________________</t>
  </si>
  <si>
    <t>Директор                             Ю.В.Хаеров _________________________</t>
  </si>
  <si>
    <t>Директор                          Ю.В.Хаеров  _______________________</t>
  </si>
  <si>
    <t>Директор                                Ю.В.Хаеров   ________________________________</t>
  </si>
  <si>
    <t>5.  Форма 2.1 Расчет значения индикатора информативности за 2021 год</t>
  </si>
  <si>
    <t>6.  Форма 2.2 Расчет значения индикатора исполнительности за 2021 год</t>
  </si>
  <si>
    <t>7.  Форма 2.3 Расчет значения индикатора результативности обратной связи за 2021 год</t>
  </si>
  <si>
    <t>8.  Форма 2.4  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</t>
  </si>
  <si>
    <t>9.  Форма 3.1 - Отчетные данные для расчета значения показателя качества рассмотрения заявок на технологическое присоединение к сети за базовый период 2021 год</t>
  </si>
  <si>
    <t>10.  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в период 2021 года</t>
  </si>
  <si>
    <t>11. 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2021 года</t>
  </si>
  <si>
    <t>12. Форма 4.1 - Показатели уровня надежности и уровня качества оказываемых 
услуг электросетевой организации на каждый расчетный период регулирования в пределах долгосрочного периода регулирования</t>
  </si>
  <si>
    <t>13. Форма 4.2 - Расчет обобщенного показателя уровня надежности и качества оказываемых услуг на каждый расчетный период регулирования в пределах долгосрочного периода регулирования</t>
  </si>
  <si>
    <t>14. Форма 8.1 - Журнал учета данных первичной информации по всем прекращениям передачи электрической энергии, произошедшим на объектах электросетевых организаций за 2021-2024г.</t>
  </si>
  <si>
    <t>15. 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- 2021-2024г.</t>
  </si>
  <si>
    <t xml:space="preserve">4. Форма 1.7  Предложения сетевой организации по плановым значениям показателей надежности и качества услуг на каждый
   расчетный период регулирования в пределах долгосрочного периода регулирования 2021 - 2024 годы </t>
  </si>
  <si>
    <r>
      <rPr>
        <b/>
        <sz val="12"/>
        <rFont val="Times New Roman"/>
        <family val="1"/>
      </rPr>
      <t>Расчет надежности и качества услуг ТСО: ОО</t>
    </r>
    <r>
      <rPr>
        <b/>
        <u val="single"/>
        <sz val="12"/>
        <rFont val="Times New Roman"/>
        <family val="1"/>
      </rPr>
      <t xml:space="preserve">О "Энерго защита"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по факту за 2021г., и плану на 2022-2024 год, согласно приказа Минэнерго №718 от 14.10.2013г.                                                                                                                             (в редакции Приказа Минэнерго России от 27.10.2014 № 779)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</si>
</sst>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000"/>
    <numFmt numFmtId="190" formatCode="0.00000000"/>
    <numFmt numFmtId="191" formatCode="0.0000000"/>
    <numFmt numFmtId="192" formatCode="0.000000"/>
    <numFmt numFmtId="193" formatCode="0.00000"/>
    <numFmt numFmtId="194" formatCode="0.000"/>
    <numFmt numFmtId="195" formatCode="_-* #,##0.000_р_._-;\-* #,##0.000_р_._-;_-* &quot;-&quot;??_р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0"/>
    <numFmt numFmtId="202" formatCode="0.000000000"/>
    <numFmt numFmtId="203" formatCode="#,##0.000_р_.;[Red]\-#,##0.000_р_."/>
  </numFmts>
  <fonts count="115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b/>
      <sz val="10"/>
      <color indexed="5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.5"/>
      <name val="Times New Roman"/>
      <family val="1"/>
    </font>
    <font>
      <b/>
      <sz val="9"/>
      <name val="Arial"/>
      <family val="2"/>
    </font>
    <font>
      <sz val="10"/>
      <name val="Courier New"/>
      <family val="3"/>
    </font>
    <font>
      <sz val="9"/>
      <color indexed="58"/>
      <name val="Times New Roman"/>
      <family val="1"/>
    </font>
    <font>
      <sz val="10"/>
      <color indexed="8"/>
      <name val="Times New Roman"/>
      <family val="1"/>
    </font>
    <font>
      <vertAlign val="superscript"/>
      <sz val="9.5"/>
      <name val="Times New Roman"/>
      <family val="1"/>
    </font>
    <font>
      <vertAlign val="superscript"/>
      <sz val="9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sz val="10"/>
      <color indexed="62"/>
      <name val="Times New Roman"/>
      <family val="1"/>
    </font>
    <font>
      <sz val="13.5"/>
      <color indexed="8"/>
      <name val="Times New Roman"/>
      <family val="1"/>
    </font>
    <font>
      <sz val="10"/>
      <color indexed="63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vertAlign val="subscript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.5"/>
      <color indexed="10"/>
      <name val="Times New Roman"/>
      <family val="1"/>
    </font>
    <font>
      <vertAlign val="subscript"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1"/>
      <name val="Arial"/>
      <family val="2"/>
    </font>
    <font>
      <b/>
      <sz val="12"/>
      <color indexed="10"/>
      <name val="Times New Roman"/>
      <family val="1"/>
    </font>
    <font>
      <b/>
      <vertAlign val="subscript"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vertAlign val="subscript"/>
      <sz val="10"/>
      <color indexed="10"/>
      <name val="Times New Roman"/>
      <family val="1"/>
    </font>
    <font>
      <b/>
      <vertAlign val="subscript"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vertAlign val="subscript"/>
      <sz val="11"/>
      <color indexed="10"/>
      <name val="Times New Roman"/>
      <family val="1"/>
    </font>
    <font>
      <b/>
      <vertAlign val="subscript"/>
      <sz val="8"/>
      <color indexed="10"/>
      <name val="Times New Roman"/>
      <family val="1"/>
    </font>
    <font>
      <b/>
      <vertAlign val="subscript"/>
      <sz val="12"/>
      <name val="Times New Roman"/>
      <family val="1"/>
    </font>
    <font>
      <sz val="9"/>
      <name val="Arial"/>
      <family val="2"/>
    </font>
    <font>
      <b/>
      <u val="single"/>
      <sz val="11"/>
      <name val="Times New Roman"/>
      <family val="1"/>
    </font>
    <font>
      <u val="single"/>
      <sz val="10"/>
      <name val="Arial"/>
      <family val="2"/>
    </font>
    <font>
      <u val="single"/>
      <sz val="12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7" borderId="1" applyNumberFormat="0" applyAlignment="0" applyProtection="0"/>
    <xf numFmtId="0" fontId="9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28" borderId="7" applyNumberFormat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26" fillId="0" borderId="0">
      <alignment/>
      <protection/>
    </xf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justify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0" fontId="2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9" fillId="0" borderId="0" xfId="0" applyFont="1" applyAlignment="1">
      <alignment/>
    </xf>
    <xf numFmtId="194" fontId="1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196" fontId="22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/>
    </xf>
    <xf numFmtId="0" fontId="6" fillId="0" borderId="13" xfId="0" applyFont="1" applyBorder="1" applyAlignment="1">
      <alignment vertical="center" wrapText="1"/>
    </xf>
    <xf numFmtId="0" fontId="22" fillId="0" borderId="10" xfId="0" applyFont="1" applyBorder="1" applyAlignment="1">
      <alignment/>
    </xf>
    <xf numFmtId="1" fontId="6" fillId="0" borderId="0" xfId="0" applyNumberFormat="1" applyFont="1" applyAlignment="1">
      <alignment/>
    </xf>
    <xf numFmtId="196" fontId="22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vertical="center" wrapText="1"/>
    </xf>
    <xf numFmtId="189" fontId="5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15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top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" fillId="0" borderId="19" xfId="0" applyFont="1" applyBorder="1" applyAlignment="1">
      <alignment horizontal="center" vertical="top"/>
    </xf>
    <xf numFmtId="0" fontId="6" fillId="0" borderId="19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94" fontId="16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3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27" fillId="33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2" fontId="22" fillId="0" borderId="10" xfId="0" applyNumberFormat="1" applyFont="1" applyBorder="1" applyAlignment="1">
      <alignment horizontal="right"/>
    </xf>
    <xf numFmtId="0" fontId="6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" fillId="34" borderId="0" xfId="0" applyFont="1" applyFill="1" applyAlignment="1">
      <alignment horizontal="right" vertical="center" wrapText="1"/>
    </xf>
    <xf numFmtId="0" fontId="11" fillId="34" borderId="0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right" vertical="center" wrapText="1"/>
    </xf>
    <xf numFmtId="0" fontId="4" fillId="34" borderId="0" xfId="0" applyFont="1" applyFill="1" applyAlignment="1">
      <alignment horizontal="right" wrapText="1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center" vertical="top"/>
    </xf>
    <xf numFmtId="0" fontId="7" fillId="34" borderId="0" xfId="0" applyNumberFormat="1" applyFont="1" applyFill="1" applyBorder="1" applyAlignment="1">
      <alignment horizontal="left"/>
    </xf>
    <xf numFmtId="0" fontId="7" fillId="34" borderId="10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top"/>
    </xf>
    <xf numFmtId="0" fontId="1" fillId="34" borderId="0" xfId="0" applyFont="1" applyFill="1" applyAlignment="1">
      <alignment horizontal="right"/>
    </xf>
    <xf numFmtId="0" fontId="1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horizontal="right" vertical="top"/>
    </xf>
    <xf numFmtId="0" fontId="1" fillId="34" borderId="12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left"/>
    </xf>
    <xf numFmtId="0" fontId="1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vertical="top"/>
    </xf>
    <xf numFmtId="0" fontId="3" fillId="34" borderId="0" xfId="0" applyFont="1" applyFill="1" applyBorder="1" applyAlignment="1">
      <alignment horizontal="right" vertical="top"/>
    </xf>
    <xf numFmtId="0" fontId="1" fillId="0" borderId="10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7" fillId="0" borderId="11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6" fillId="34" borderId="0" xfId="0" applyNumberFormat="1" applyFont="1" applyFill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5" fillId="34" borderId="12" xfId="0" applyNumberFormat="1" applyFont="1" applyFill="1" applyBorder="1" applyAlignment="1">
      <alignment horizontal="left"/>
    </xf>
    <xf numFmtId="0" fontId="31" fillId="0" borderId="0" xfId="0" applyFont="1" applyAlignment="1">
      <alignment/>
    </xf>
    <xf numFmtId="0" fontId="6" fillId="34" borderId="0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52" fillId="0" borderId="0" xfId="0" applyFont="1" applyAlignment="1">
      <alignment vertical="center"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6" fillId="34" borderId="0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34" fillId="0" borderId="11" xfId="0" applyFont="1" applyBorder="1" applyAlignment="1">
      <alignment vertical="center"/>
    </xf>
    <xf numFmtId="0" fontId="52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8" fillId="34" borderId="0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108" fillId="0" borderId="0" xfId="0" applyFont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top"/>
    </xf>
    <xf numFmtId="0" fontId="3" fillId="34" borderId="23" xfId="0" applyFont="1" applyFill="1" applyBorder="1" applyAlignment="1">
      <alignment horizontal="center" vertical="top"/>
    </xf>
    <xf numFmtId="0" fontId="31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/>
    </xf>
    <xf numFmtId="0" fontId="109" fillId="34" borderId="10" xfId="0" applyFont="1" applyFill="1" applyBorder="1" applyAlignment="1">
      <alignment horizontal="center" vertical="center"/>
    </xf>
    <xf numFmtId="0" fontId="110" fillId="34" borderId="10" xfId="0" applyNumberFormat="1" applyFont="1" applyFill="1" applyBorder="1" applyAlignment="1">
      <alignment horizontal="center" vertical="center"/>
    </xf>
    <xf numFmtId="189" fontId="109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49" fontId="1" fillId="34" borderId="19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196" fontId="8" fillId="34" borderId="10" xfId="0" applyNumberFormat="1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1" fontId="1" fillId="34" borderId="19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194" fontId="10" fillId="34" borderId="10" xfId="0" applyNumberFormat="1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1" fontId="1" fillId="34" borderId="10" xfId="58" applyNumberFormat="1" applyFont="1" applyFill="1" applyBorder="1" applyAlignment="1">
      <alignment horizontal="center" vertical="center"/>
    </xf>
    <xf numFmtId="194" fontId="5" fillId="34" borderId="23" xfId="0" applyNumberFormat="1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194" fontId="16" fillId="34" borderId="10" xfId="0" applyNumberFormat="1" applyFont="1" applyFill="1" applyBorder="1" applyAlignment="1">
      <alignment/>
    </xf>
    <xf numFmtId="2" fontId="22" fillId="34" borderId="10" xfId="0" applyNumberFormat="1" applyFont="1" applyFill="1" applyBorder="1" applyAlignment="1">
      <alignment horizontal="right"/>
    </xf>
    <xf numFmtId="196" fontId="22" fillId="34" borderId="10" xfId="0" applyNumberFormat="1" applyFont="1" applyFill="1" applyBorder="1" applyAlignment="1">
      <alignment horizontal="right"/>
    </xf>
    <xf numFmtId="196" fontId="22" fillId="34" borderId="10" xfId="0" applyNumberFormat="1" applyFont="1" applyFill="1" applyBorder="1" applyAlignment="1">
      <alignment/>
    </xf>
    <xf numFmtId="1" fontId="22" fillId="34" borderId="10" xfId="0" applyNumberFormat="1" applyFont="1" applyFill="1" applyBorder="1" applyAlignment="1">
      <alignment/>
    </xf>
    <xf numFmtId="0" fontId="22" fillId="34" borderId="10" xfId="0" applyFont="1" applyFill="1" applyBorder="1" applyAlignment="1">
      <alignment/>
    </xf>
    <xf numFmtId="189" fontId="5" fillId="34" borderId="10" xfId="0" applyNumberFormat="1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189" fontId="1" fillId="34" borderId="10" xfId="0" applyNumberFormat="1" applyFont="1" applyFill="1" applyBorder="1" applyAlignment="1">
      <alignment horizontal="center" vertical="center" wrapText="1"/>
    </xf>
    <xf numFmtId="193" fontId="1" fillId="34" borderId="10" xfId="0" applyNumberFormat="1" applyFont="1" applyFill="1" applyBorder="1" applyAlignment="1">
      <alignment horizontal="center" vertical="center"/>
    </xf>
    <xf numFmtId="189" fontId="1" fillId="34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109" fillId="0" borderId="10" xfId="0" applyFont="1" applyBorder="1" applyAlignment="1">
      <alignment horizontal="center" vertical="center" wrapText="1"/>
    </xf>
    <xf numFmtId="203" fontId="109" fillId="0" borderId="10" xfId="0" applyNumberFormat="1" applyFont="1" applyBorder="1" applyAlignment="1">
      <alignment horizontal="center" vertical="center" wrapText="1"/>
    </xf>
    <xf numFmtId="40" fontId="109" fillId="0" borderId="10" xfId="0" applyNumberFormat="1" applyFont="1" applyBorder="1" applyAlignment="1">
      <alignment horizontal="center" vertical="center" wrapText="1"/>
    </xf>
    <xf numFmtId="0" fontId="109" fillId="0" borderId="0" xfId="0" applyFont="1" applyAlignment="1">
      <alignment wrapText="1"/>
    </xf>
    <xf numFmtId="0" fontId="5" fillId="34" borderId="0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6" fillId="0" borderId="0" xfId="0" applyFont="1" applyAlignment="1">
      <alignment vertical="center" wrapText="1"/>
    </xf>
    <xf numFmtId="16" fontId="5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vertical="center" wrapText="1"/>
    </xf>
    <xf numFmtId="0" fontId="1" fillId="34" borderId="21" xfId="0" applyNumberFormat="1" applyFont="1" applyFill="1" applyBorder="1" applyAlignment="1">
      <alignment horizontal="center" vertical="center" wrapText="1"/>
    </xf>
    <xf numFmtId="0" fontId="1" fillId="34" borderId="20" xfId="0" applyNumberFormat="1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3" fillId="34" borderId="21" xfId="0" applyNumberFormat="1" applyFont="1" applyFill="1" applyBorder="1" applyAlignment="1">
      <alignment horizontal="center" vertical="center" wrapText="1"/>
    </xf>
    <xf numFmtId="0" fontId="3" fillId="34" borderId="2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8" fillId="0" borderId="0" xfId="0" applyNumberFormat="1" applyFont="1" applyBorder="1" applyAlignment="1">
      <alignment horizontal="left" vertical="center" wrapText="1"/>
    </xf>
    <xf numFmtId="189" fontId="5" fillId="34" borderId="21" xfId="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/>
    </xf>
    <xf numFmtId="189" fontId="16" fillId="34" borderId="21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0" applyNumberFormat="1" applyFont="1" applyFill="1" applyBorder="1" applyAlignment="1">
      <alignment horizontal="left" vertical="center" wrapText="1"/>
    </xf>
    <xf numFmtId="0" fontId="15" fillId="0" borderId="11" xfId="0" applyNumberFormat="1" applyFont="1" applyBorder="1" applyAlignment="1">
      <alignment horizontal="left" wrapText="1"/>
    </xf>
    <xf numFmtId="0" fontId="111" fillId="0" borderId="10" xfId="0" applyFont="1" applyBorder="1" applyAlignment="1">
      <alignment horizontal="center" wrapText="1"/>
    </xf>
    <xf numFmtId="0" fontId="109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4" fillId="0" borderId="11" xfId="0" applyFont="1" applyBorder="1" applyAlignment="1">
      <alignment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1" fillId="0" borderId="2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vertical="center" wrapText="1"/>
    </xf>
    <xf numFmtId="0" fontId="27" fillId="34" borderId="29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" fillId="34" borderId="0" xfId="0" applyNumberFormat="1" applyFont="1" applyFill="1" applyBorder="1" applyAlignment="1">
      <alignment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31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108" fillId="34" borderId="0" xfId="0" applyFont="1" applyFill="1" applyBorder="1" applyAlignment="1">
      <alignment horizontal="left" vertical="center" textRotation="90"/>
    </xf>
    <xf numFmtId="0" fontId="0" fillId="34" borderId="0" xfId="0" applyFill="1" applyBorder="1" applyAlignment="1">
      <alignment horizontal="left" textRotation="90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31" fillId="0" borderId="0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1" fillId="0" borderId="11" xfId="0" applyFont="1" applyBorder="1" applyAlignment="1">
      <alignment vertic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6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6" fillId="0" borderId="17" xfId="0" applyFont="1" applyFill="1" applyBorder="1" applyAlignment="1">
      <alignment horizontal="center" textRotation="90" wrapText="1"/>
    </xf>
    <xf numFmtId="0" fontId="6" fillId="0" borderId="32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 textRotation="90" wrapText="1"/>
    </xf>
    <xf numFmtId="0" fontId="6" fillId="0" borderId="30" xfId="0" applyFont="1" applyFill="1" applyBorder="1" applyAlignment="1">
      <alignment horizontal="center" textRotation="90" wrapText="1"/>
    </xf>
    <xf numFmtId="0" fontId="3" fillId="0" borderId="16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textRotation="90" wrapText="1"/>
    </xf>
    <xf numFmtId="0" fontId="3" fillId="0" borderId="17" xfId="0" applyFont="1" applyFill="1" applyBorder="1" applyAlignment="1">
      <alignment horizontal="center" textRotation="90" wrapText="1"/>
    </xf>
    <xf numFmtId="0" fontId="3" fillId="0" borderId="32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textRotation="90" wrapText="1"/>
    </xf>
    <xf numFmtId="0" fontId="3" fillId="0" borderId="30" xfId="0" applyFont="1" applyFill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32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 wrapText="1"/>
    </xf>
    <xf numFmtId="0" fontId="6" fillId="0" borderId="3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52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textRotation="90" wrapText="1"/>
    </xf>
    <xf numFmtId="49" fontId="6" fillId="34" borderId="22" xfId="0" applyNumberFormat="1" applyFont="1" applyFill="1" applyBorder="1" applyAlignment="1">
      <alignment horizontal="center" vertical="center" textRotation="90" wrapText="1"/>
    </xf>
    <xf numFmtId="49" fontId="6" fillId="34" borderId="15" xfId="0" applyNumberFormat="1" applyFont="1" applyFill="1" applyBorder="1" applyAlignment="1">
      <alignment horizontal="center" vertical="center" textRotation="90" wrapText="1"/>
    </xf>
    <xf numFmtId="0" fontId="3" fillId="34" borderId="14" xfId="0" applyFont="1" applyFill="1" applyBorder="1" applyAlignment="1">
      <alignment horizontal="center" vertical="center" textRotation="90" wrapText="1"/>
    </xf>
    <xf numFmtId="0" fontId="3" fillId="34" borderId="22" xfId="0" applyFont="1" applyFill="1" applyBorder="1" applyAlignment="1">
      <alignment horizontal="center" vertical="center" textRotation="90" wrapText="1"/>
    </xf>
    <xf numFmtId="0" fontId="3" fillId="34" borderId="15" xfId="0" applyFont="1" applyFill="1" applyBorder="1" applyAlignment="1">
      <alignment horizontal="center" vertical="center" textRotation="90" wrapText="1"/>
    </xf>
    <xf numFmtId="0" fontId="6" fillId="34" borderId="14" xfId="0" applyFont="1" applyFill="1" applyBorder="1" applyAlignment="1">
      <alignment horizontal="center" vertical="center" textRotation="90" wrapText="1"/>
    </xf>
    <xf numFmtId="0" fontId="6" fillId="34" borderId="22" xfId="0" applyFont="1" applyFill="1" applyBorder="1" applyAlignment="1">
      <alignment horizontal="center" vertical="center" textRotation="90" wrapText="1"/>
    </xf>
    <xf numFmtId="0" fontId="6" fillId="34" borderId="15" xfId="0" applyFont="1" applyFill="1" applyBorder="1" applyAlignment="1">
      <alignment horizontal="center" vertical="center" textRotation="90" wrapText="1"/>
    </xf>
    <xf numFmtId="2" fontId="64" fillId="34" borderId="14" xfId="0" applyNumberFormat="1" applyFont="1" applyFill="1" applyBorder="1" applyAlignment="1">
      <alignment horizontal="center" vertical="center" textRotation="1" wrapText="1"/>
    </xf>
    <xf numFmtId="2" fontId="6" fillId="34" borderId="22" xfId="0" applyNumberFormat="1" applyFont="1" applyFill="1" applyBorder="1" applyAlignment="1">
      <alignment horizontal="center" vertical="center" textRotation="1" wrapText="1"/>
    </xf>
    <xf numFmtId="2" fontId="6" fillId="34" borderId="15" xfId="0" applyNumberFormat="1" applyFont="1" applyFill="1" applyBorder="1" applyAlignment="1">
      <alignment horizontal="center" vertical="center" textRotation="1" wrapText="1"/>
    </xf>
    <xf numFmtId="0" fontId="64" fillId="34" borderId="14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vertical="center"/>
    </xf>
    <xf numFmtId="0" fontId="33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vertical="center" wrapText="1"/>
    </xf>
    <xf numFmtId="49" fontId="3" fillId="34" borderId="14" xfId="0" applyNumberFormat="1" applyFont="1" applyFill="1" applyBorder="1" applyAlignment="1">
      <alignment horizontal="center" vertical="center" textRotation="90" wrapText="1"/>
    </xf>
    <xf numFmtId="49" fontId="3" fillId="34" borderId="22" xfId="0" applyNumberFormat="1" applyFont="1" applyFill="1" applyBorder="1" applyAlignment="1">
      <alignment horizontal="center" vertical="center" textRotation="90" wrapText="1"/>
    </xf>
    <xf numFmtId="49" fontId="3" fillId="34" borderId="15" xfId="0" applyNumberFormat="1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vertical="center"/>
    </xf>
    <xf numFmtId="0" fontId="62" fillId="0" borderId="0" xfId="0" applyFont="1" applyAlignment="1">
      <alignment horizontal="left" vertical="top"/>
    </xf>
    <xf numFmtId="0" fontId="3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4" fillId="34" borderId="18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31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34" fillId="34" borderId="18" xfId="0" applyFont="1" applyFill="1" applyBorder="1" applyAlignment="1">
      <alignment horizontal="center" vertical="top"/>
    </xf>
    <xf numFmtId="0" fontId="27" fillId="34" borderId="12" xfId="0" applyFont="1" applyFill="1" applyBorder="1" applyAlignment="1">
      <alignment/>
    </xf>
    <xf numFmtId="0" fontId="27" fillId="34" borderId="31" xfId="0" applyFont="1" applyFill="1" applyBorder="1" applyAlignment="1">
      <alignment/>
    </xf>
    <xf numFmtId="0" fontId="112" fillId="34" borderId="16" xfId="0" applyFont="1" applyFill="1" applyBorder="1" applyAlignment="1">
      <alignment horizontal="center" vertical="top" wrapText="1"/>
    </xf>
    <xf numFmtId="0" fontId="113" fillId="34" borderId="11" xfId="0" applyFont="1" applyFill="1" applyBorder="1" applyAlignment="1">
      <alignment horizontal="center" vertical="top" wrapText="1"/>
    </xf>
    <xf numFmtId="0" fontId="113" fillId="34" borderId="17" xfId="0" applyFont="1" applyFill="1" applyBorder="1" applyAlignment="1">
      <alignment horizontal="center" vertical="top" wrapText="1"/>
    </xf>
    <xf numFmtId="189" fontId="34" fillId="34" borderId="18" xfId="0" applyNumberFormat="1" applyFont="1" applyFill="1" applyBorder="1" applyAlignment="1">
      <alignment horizontal="center" vertical="center"/>
    </xf>
    <xf numFmtId="189" fontId="34" fillId="34" borderId="12" xfId="0" applyNumberFormat="1" applyFont="1" applyFill="1" applyBorder="1" applyAlignment="1">
      <alignment horizontal="center" vertical="center"/>
    </xf>
    <xf numFmtId="189" fontId="34" fillId="34" borderId="3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9</xdr:row>
      <xdr:rowOff>161925</xdr:rowOff>
    </xdr:from>
    <xdr:to>
      <xdr:col>0</xdr:col>
      <xdr:colOff>1771650</xdr:colOff>
      <xdr:row>9</xdr:row>
      <xdr:rowOff>161925</xdr:rowOff>
    </xdr:to>
    <xdr:pic>
      <xdr:nvPicPr>
        <xdr:cNvPr id="1" name="Рисунок 49" descr="http://www.consultant.ru/document/cons_obj_LAW_157706_159/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3431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6">
      <selection activeCell="A8" sqref="A8"/>
    </sheetView>
  </sheetViews>
  <sheetFormatPr defaultColWidth="9.140625" defaultRowHeight="12.75"/>
  <cols>
    <col min="1" max="1" width="145.421875" style="0" customWidth="1"/>
  </cols>
  <sheetData>
    <row r="1" ht="61.5" customHeight="1">
      <c r="A1" s="117" t="s">
        <v>335</v>
      </c>
    </row>
    <row r="2" ht="15.75">
      <c r="A2" s="120"/>
    </row>
    <row r="3" ht="15.75">
      <c r="A3" s="120" t="s">
        <v>212</v>
      </c>
    </row>
    <row r="4" ht="15.75">
      <c r="A4" s="120"/>
    </row>
    <row r="5" ht="20.25" customHeight="1">
      <c r="A5" s="118" t="s">
        <v>113</v>
      </c>
    </row>
    <row r="6" ht="33.75" customHeight="1">
      <c r="A6" s="119" t="s">
        <v>213</v>
      </c>
    </row>
    <row r="7" ht="29.25" customHeight="1">
      <c r="A7" s="119" t="s">
        <v>214</v>
      </c>
    </row>
    <row r="8" ht="34.5" customHeight="1">
      <c r="A8" s="119" t="s">
        <v>215</v>
      </c>
    </row>
    <row r="9" ht="34.5" customHeight="1">
      <c r="A9" s="119" t="s">
        <v>334</v>
      </c>
    </row>
    <row r="10" ht="18.75" customHeight="1">
      <c r="A10" s="119" t="s">
        <v>323</v>
      </c>
    </row>
    <row r="11" ht="20.25" customHeight="1">
      <c r="A11" s="119" t="s">
        <v>324</v>
      </c>
    </row>
    <row r="12" ht="26.25" customHeight="1">
      <c r="A12" s="119" t="s">
        <v>325</v>
      </c>
    </row>
    <row r="13" ht="54.75" customHeight="1">
      <c r="A13" s="119" t="s">
        <v>326</v>
      </c>
    </row>
    <row r="14" ht="36" customHeight="1">
      <c r="A14" s="119" t="s">
        <v>327</v>
      </c>
    </row>
    <row r="15" ht="38.25" customHeight="1">
      <c r="A15" s="119" t="s">
        <v>328</v>
      </c>
    </row>
    <row r="16" ht="39" customHeight="1">
      <c r="A16" s="119" t="s">
        <v>329</v>
      </c>
    </row>
    <row r="17" ht="48.75" customHeight="1">
      <c r="A17" s="119" t="s">
        <v>330</v>
      </c>
    </row>
    <row r="18" ht="37.5" customHeight="1">
      <c r="A18" s="119" t="s">
        <v>331</v>
      </c>
    </row>
    <row r="19" ht="42" customHeight="1">
      <c r="A19" s="119" t="s">
        <v>332</v>
      </c>
    </row>
    <row r="20" ht="49.5" customHeight="1">
      <c r="A20" s="119" t="s">
        <v>333</v>
      </c>
    </row>
    <row r="23" ht="27" customHeight="1">
      <c r="A23" s="171"/>
    </row>
    <row r="28" ht="15.75">
      <c r="A28" s="186" t="s">
        <v>303</v>
      </c>
    </row>
    <row r="29" ht="12.75">
      <c r="A29" s="187" t="s">
        <v>260</v>
      </c>
    </row>
  </sheetData>
  <sheetProtection/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D24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79.421875" style="23" customWidth="1"/>
    <col min="2" max="2" width="19.7109375" style="23" customWidth="1"/>
    <col min="3" max="16384" width="9.140625" style="23" customWidth="1"/>
  </cols>
  <sheetData>
    <row r="2" spans="1:2" ht="24.75" customHeight="1">
      <c r="A2" s="239" t="s">
        <v>210</v>
      </c>
      <c r="B2" s="239"/>
    </row>
    <row r="4" spans="1:2" s="32" customFormat="1" ht="31.5" customHeight="1">
      <c r="A4" s="312" t="s">
        <v>289</v>
      </c>
      <c r="B4" s="313"/>
    </row>
    <row r="5" s="32" customFormat="1" ht="10.5" customHeight="1">
      <c r="A5" s="31"/>
    </row>
    <row r="6" s="32" customFormat="1" ht="15.75" customHeight="1">
      <c r="A6" s="192" t="s">
        <v>304</v>
      </c>
    </row>
    <row r="8" spans="1:2" ht="12.75">
      <c r="A8" s="34" t="s">
        <v>97</v>
      </c>
      <c r="B8" s="34" t="s">
        <v>3</v>
      </c>
    </row>
    <row r="9" spans="1:2" ht="12.75">
      <c r="A9" s="34">
        <v>1</v>
      </c>
      <c r="B9" s="34">
        <v>2</v>
      </c>
    </row>
    <row r="10" spans="1:2" s="38" customFormat="1" ht="55.5" customHeight="1">
      <c r="A10" s="37" t="s">
        <v>245</v>
      </c>
      <c r="B10" s="201">
        <v>0</v>
      </c>
    </row>
    <row r="11" spans="1:2" ht="68.25" customHeight="1">
      <c r="A11" s="33" t="s">
        <v>283</v>
      </c>
      <c r="B11" s="201">
        <v>0</v>
      </c>
    </row>
    <row r="12" spans="1:2" ht="2.25" customHeight="1" hidden="1">
      <c r="A12" s="51" t="s">
        <v>117</v>
      </c>
      <c r="B12" s="201"/>
    </row>
    <row r="13" spans="1:2" ht="42" customHeight="1">
      <c r="A13" s="33" t="s">
        <v>231</v>
      </c>
      <c r="B13" s="201">
        <v>1</v>
      </c>
    </row>
    <row r="16" ht="23.25" customHeight="1">
      <c r="A16" s="106"/>
    </row>
    <row r="20" spans="1:4" ht="15">
      <c r="A20" s="127"/>
      <c r="B20" s="127"/>
      <c r="C20" s="99"/>
      <c r="D20" s="22"/>
    </row>
    <row r="23" spans="1:3" ht="15.75">
      <c r="A23" s="299" t="s">
        <v>317</v>
      </c>
      <c r="B23" s="300"/>
      <c r="C23" s="300"/>
    </row>
    <row r="24" spans="1:3" ht="12.75">
      <c r="A24" s="17" t="s">
        <v>262</v>
      </c>
      <c r="B24" s="17"/>
      <c r="C24" s="17"/>
    </row>
  </sheetData>
  <sheetProtection/>
  <mergeCells count="3">
    <mergeCell ref="A4:B4"/>
    <mergeCell ref="A2:B2"/>
    <mergeCell ref="A23:C23"/>
  </mergeCells>
  <printOptions/>
  <pageMargins left="0.7086614173228347" right="0.5118110236220472" top="0.7480314960629921" bottom="0.5511811023622047" header="0.31496062992125984" footer="0.31496062992125984"/>
  <pageSetup fitToHeight="1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C2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79.8515625" style="23" customWidth="1"/>
    <col min="2" max="2" width="21.421875" style="23" customWidth="1"/>
    <col min="3" max="16384" width="9.140625" style="23" customWidth="1"/>
  </cols>
  <sheetData>
    <row r="1" ht="8.25" customHeight="1"/>
    <row r="2" spans="1:2" ht="12">
      <c r="A2" s="239" t="s">
        <v>209</v>
      </c>
      <c r="B2" s="239"/>
    </row>
    <row r="3" spans="1:2" ht="27" customHeight="1">
      <c r="A3" s="239" t="s">
        <v>208</v>
      </c>
      <c r="B3" s="239"/>
    </row>
    <row r="4" ht="8.25" customHeight="1"/>
    <row r="5" spans="1:2" s="32" customFormat="1" ht="42.75" customHeight="1">
      <c r="A5" s="312" t="s">
        <v>293</v>
      </c>
      <c r="B5" s="313"/>
    </row>
    <row r="6" s="32" customFormat="1" ht="6.75" customHeight="1">
      <c r="A6" s="31" t="s">
        <v>202</v>
      </c>
    </row>
    <row r="7" s="32" customFormat="1" ht="15.75" customHeight="1">
      <c r="A7" s="192" t="s">
        <v>304</v>
      </c>
    </row>
    <row r="8" ht="12">
      <c r="A8" s="32"/>
    </row>
    <row r="9" spans="1:2" ht="12.75">
      <c r="A9" s="1" t="s">
        <v>97</v>
      </c>
      <c r="B9" s="1" t="s">
        <v>98</v>
      </c>
    </row>
    <row r="10" spans="1:2" ht="12.75">
      <c r="A10" s="1">
        <v>1</v>
      </c>
      <c r="B10" s="1">
        <v>2</v>
      </c>
    </row>
    <row r="11" spans="1:2" s="38" customFormat="1" ht="51" customHeight="1">
      <c r="A11" s="112" t="s">
        <v>267</v>
      </c>
      <c r="B11" s="201">
        <v>0</v>
      </c>
    </row>
    <row r="12" spans="1:2" ht="65.25" customHeight="1">
      <c r="A12" s="113" t="s">
        <v>268</v>
      </c>
      <c r="B12" s="201">
        <v>0</v>
      </c>
    </row>
    <row r="13" spans="1:2" ht="41.25" customHeight="1">
      <c r="A13" s="110" t="s">
        <v>266</v>
      </c>
      <c r="B13" s="227">
        <v>1</v>
      </c>
    </row>
    <row r="14" spans="1:2" ht="0.75" customHeight="1" hidden="1">
      <c r="A14" s="41" t="s">
        <v>118</v>
      </c>
      <c r="B14" s="40"/>
    </row>
    <row r="17" ht="27" customHeight="1">
      <c r="A17" s="106"/>
    </row>
    <row r="21" spans="1:3" ht="15.75">
      <c r="A21" s="299" t="s">
        <v>318</v>
      </c>
      <c r="B21" s="300"/>
      <c r="C21" s="300"/>
    </row>
    <row r="22" spans="1:3" ht="12.75">
      <c r="A22" s="17" t="s">
        <v>262</v>
      </c>
      <c r="B22" s="17"/>
      <c r="C22" s="17"/>
    </row>
  </sheetData>
  <sheetProtection/>
  <mergeCells count="4">
    <mergeCell ref="A2:B2"/>
    <mergeCell ref="A3:B3"/>
    <mergeCell ref="A5:B5"/>
    <mergeCell ref="A21:C21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E2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78.00390625" style="23" customWidth="1"/>
    <col min="2" max="2" width="16.00390625" style="23" customWidth="1"/>
    <col min="3" max="16384" width="9.140625" style="23" customWidth="1"/>
  </cols>
  <sheetData>
    <row r="2" spans="1:2" ht="12">
      <c r="A2" s="239" t="s">
        <v>209</v>
      </c>
      <c r="B2" s="239"/>
    </row>
    <row r="3" spans="1:2" ht="31.5" customHeight="1">
      <c r="A3" s="239" t="s">
        <v>207</v>
      </c>
      <c r="B3" s="239"/>
    </row>
    <row r="4" ht="9" customHeight="1"/>
    <row r="5" spans="1:2" s="32" customFormat="1" ht="52.5" customHeight="1">
      <c r="A5" s="312" t="s">
        <v>292</v>
      </c>
      <c r="B5" s="313"/>
    </row>
    <row r="6" s="32" customFormat="1" ht="8.25" customHeight="1">
      <c r="A6" s="39"/>
    </row>
    <row r="7" ht="20.25" customHeight="1">
      <c r="A7" s="192" t="s">
        <v>304</v>
      </c>
    </row>
    <row r="8" ht="13.5">
      <c r="A8" s="30"/>
    </row>
    <row r="9" spans="1:2" ht="12.75">
      <c r="A9" s="57" t="s">
        <v>97</v>
      </c>
      <c r="B9" s="1" t="s">
        <v>3</v>
      </c>
    </row>
    <row r="10" spans="1:2" ht="12.75">
      <c r="A10" s="1">
        <v>1</v>
      </c>
      <c r="B10" s="1">
        <v>2</v>
      </c>
    </row>
    <row r="11" spans="1:2" s="38" customFormat="1" ht="68.25" customHeight="1">
      <c r="A11" s="110" t="s">
        <v>253</v>
      </c>
      <c r="B11" s="228">
        <v>0</v>
      </c>
    </row>
    <row r="12" spans="1:2" ht="48.75" customHeight="1">
      <c r="A12" s="110" t="s">
        <v>254</v>
      </c>
      <c r="B12" s="152">
        <v>1</v>
      </c>
    </row>
    <row r="13" spans="1:5" ht="44.25" customHeight="1">
      <c r="A13" s="110" t="s">
        <v>255</v>
      </c>
      <c r="B13" s="229">
        <v>0.8</v>
      </c>
      <c r="D13" s="49"/>
      <c r="E13" s="49"/>
    </row>
    <row r="16" ht="15">
      <c r="A16" s="106"/>
    </row>
    <row r="21" spans="1:3" ht="15.75">
      <c r="A21" s="299" t="s">
        <v>317</v>
      </c>
      <c r="B21" s="300"/>
      <c r="C21" s="300"/>
    </row>
    <row r="22" spans="1:3" ht="12.75">
      <c r="A22" s="17" t="s">
        <v>262</v>
      </c>
      <c r="B22" s="17"/>
      <c r="C22" s="17"/>
    </row>
  </sheetData>
  <sheetProtection/>
  <mergeCells count="4">
    <mergeCell ref="A2:B2"/>
    <mergeCell ref="A3:B3"/>
    <mergeCell ref="A5:B5"/>
    <mergeCell ref="A21:C21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2:CS31"/>
  <sheetViews>
    <sheetView zoomScalePageLayoutView="0" workbookViewId="0" topLeftCell="A5">
      <selection activeCell="AU32" sqref="AU32:AV32"/>
    </sheetView>
  </sheetViews>
  <sheetFormatPr defaultColWidth="0.85546875" defaultRowHeight="12.75"/>
  <cols>
    <col min="1" max="38" width="0.85546875" style="61" customWidth="1"/>
    <col min="39" max="39" width="4.7109375" style="61" customWidth="1"/>
    <col min="40" max="40" width="2.140625" style="61" customWidth="1"/>
    <col min="41" max="55" width="0.85546875" style="61" customWidth="1"/>
    <col min="56" max="56" width="0.5625" style="61" customWidth="1"/>
    <col min="57" max="60" width="0.85546875" style="61" hidden="1" customWidth="1"/>
    <col min="61" max="61" width="0.2890625" style="61" hidden="1" customWidth="1"/>
    <col min="62" max="67" width="0.85546875" style="61" hidden="1" customWidth="1"/>
    <col min="68" max="68" width="0.42578125" style="61" hidden="1" customWidth="1"/>
    <col min="69" max="69" width="0.85546875" style="61" hidden="1" customWidth="1"/>
    <col min="70" max="70" width="0.9921875" style="61" customWidth="1"/>
    <col min="71" max="71" width="13.28125" style="61" customWidth="1"/>
    <col min="72" max="16384" width="0.85546875" style="61" customWidth="1"/>
  </cols>
  <sheetData>
    <row r="1" s="54" customFormat="1" ht="15.75" hidden="1"/>
    <row r="2" spans="1:71" s="54" customFormat="1" ht="15.75" customHeight="1">
      <c r="A2" s="331" t="s">
        <v>234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</row>
    <row r="3" spans="1:71" s="54" customFormat="1" ht="34.5" customHeight="1">
      <c r="A3" s="332" t="s">
        <v>279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</row>
    <row r="4" s="54" customFormat="1" ht="15.75" customHeight="1"/>
    <row r="5" spans="1:71" s="54" customFormat="1" ht="42.75" customHeight="1">
      <c r="A5" s="330" t="s">
        <v>257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</row>
    <row r="6" spans="1:70" s="54" customFormat="1" ht="6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</row>
    <row r="7" spans="1:71" s="54" customFormat="1" ht="24" customHeight="1">
      <c r="A7" s="322" t="s">
        <v>304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</row>
    <row r="8" s="54" customFormat="1" ht="9" customHeight="1"/>
    <row r="9" spans="1:71" s="56" customFormat="1" ht="19.5" customHeight="1">
      <c r="A9" s="316" t="s">
        <v>97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8"/>
      <c r="AO9" s="316" t="s">
        <v>120</v>
      </c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8"/>
      <c r="BS9" s="328" t="s">
        <v>291</v>
      </c>
    </row>
    <row r="10" spans="1:80" s="56" customFormat="1" ht="28.5" customHeight="1">
      <c r="A10" s="319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1"/>
      <c r="AO10" s="319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1"/>
      <c r="BS10" s="329"/>
      <c r="BY10" s="314"/>
      <c r="BZ10" s="315"/>
      <c r="CA10" s="315"/>
      <c r="CB10" s="315"/>
    </row>
    <row r="11" spans="1:97" s="59" customFormat="1" ht="45.75" customHeight="1">
      <c r="A11" s="58"/>
      <c r="B11" s="323" t="s">
        <v>238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4"/>
      <c r="AO11" s="325" t="s">
        <v>121</v>
      </c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326"/>
      <c r="BM11" s="326"/>
      <c r="BN11" s="326"/>
      <c r="BO11" s="326"/>
      <c r="BP11" s="326"/>
      <c r="BQ11" s="326"/>
      <c r="BR11" s="327"/>
      <c r="BS11" s="230">
        <f>'ф.1.3'!D12</f>
        <v>2</v>
      </c>
      <c r="BY11" s="315"/>
      <c r="BZ11" s="315"/>
      <c r="CA11" s="315"/>
      <c r="CB11" s="315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</row>
    <row r="12" spans="1:80" s="59" customFormat="1" ht="45.75" customHeight="1">
      <c r="A12" s="60"/>
      <c r="B12" s="323" t="s">
        <v>239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4"/>
      <c r="AO12" s="325" t="s">
        <v>122</v>
      </c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7"/>
      <c r="BS12" s="176">
        <f>'ф.1.3'!D14</f>
        <v>1</v>
      </c>
      <c r="BY12" s="315"/>
      <c r="BZ12" s="315"/>
      <c r="CA12" s="315"/>
      <c r="CB12" s="315"/>
    </row>
    <row r="13" spans="1:80" s="59" customFormat="1" ht="45" customHeight="1">
      <c r="A13" s="60"/>
      <c r="B13" s="323" t="s">
        <v>240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4"/>
      <c r="AO13" s="325" t="s">
        <v>123</v>
      </c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7"/>
      <c r="BS13" s="231">
        <f>'ф.1.3'!D16</f>
        <v>1.1075</v>
      </c>
      <c r="BY13" s="315"/>
      <c r="BZ13" s="315"/>
      <c r="CA13" s="315"/>
      <c r="CB13" s="315"/>
    </row>
    <row r="14" spans="1:71" s="59" customFormat="1" ht="34.5" customHeight="1">
      <c r="A14" s="60"/>
      <c r="B14" s="323" t="s">
        <v>241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4"/>
      <c r="AO14" s="325" t="s">
        <v>124</v>
      </c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7"/>
      <c r="BS14" s="176">
        <v>1.0714</v>
      </c>
    </row>
    <row r="15" spans="1:94" s="59" customFormat="1" ht="34.5" customHeight="1">
      <c r="A15" s="60"/>
      <c r="B15" s="323" t="s">
        <v>242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4"/>
      <c r="AO15" s="325" t="s">
        <v>124</v>
      </c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7"/>
      <c r="BS15" s="176">
        <v>1</v>
      </c>
      <c r="CP15" s="59" t="s">
        <v>202</v>
      </c>
    </row>
    <row r="16" spans="1:71" s="59" customFormat="1" ht="34.5" customHeight="1">
      <c r="A16" s="60"/>
      <c r="B16" s="323" t="s">
        <v>243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4"/>
      <c r="AO16" s="325" t="s">
        <v>124</v>
      </c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7"/>
      <c r="BS16" s="176">
        <v>1</v>
      </c>
    </row>
    <row r="17" spans="1:71" s="59" customFormat="1" ht="48.75" customHeight="1">
      <c r="A17" s="60"/>
      <c r="B17" s="337" t="s">
        <v>237</v>
      </c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8"/>
      <c r="AO17" s="334" t="s">
        <v>247</v>
      </c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6"/>
      <c r="BS17" s="176">
        <v>1</v>
      </c>
    </row>
    <row r="18" spans="1:71" s="59" customFormat="1" ht="75.75" customHeight="1">
      <c r="A18" s="60"/>
      <c r="B18" s="337" t="s">
        <v>256</v>
      </c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8"/>
      <c r="AO18" s="334" t="s">
        <v>247</v>
      </c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6"/>
      <c r="BS18" s="232" t="s">
        <v>271</v>
      </c>
    </row>
    <row r="19" spans="1:71" s="59" customFormat="1" ht="55.5" customHeight="1">
      <c r="A19" s="60"/>
      <c r="B19" s="337" t="s">
        <v>235</v>
      </c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8"/>
      <c r="AO19" s="334" t="s">
        <v>247</v>
      </c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6"/>
      <c r="BS19" s="176">
        <v>1</v>
      </c>
    </row>
    <row r="20" spans="1:71" s="59" customFormat="1" ht="54" customHeight="1">
      <c r="A20" s="60"/>
      <c r="B20" s="337" t="s">
        <v>236</v>
      </c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8"/>
      <c r="AO20" s="334" t="s">
        <v>247</v>
      </c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6"/>
      <c r="BS20" s="176">
        <v>0</v>
      </c>
    </row>
    <row r="23" spans="1:71" ht="15">
      <c r="A23" s="279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333"/>
    </row>
    <row r="30" spans="1:71" ht="15">
      <c r="A30" s="251" t="s">
        <v>319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</row>
    <row r="31" spans="3:71" ht="15">
      <c r="C31" s="61" t="s">
        <v>219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 t="s">
        <v>263</v>
      </c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 t="s">
        <v>221</v>
      </c>
    </row>
  </sheetData>
  <sheetProtection/>
  <mergeCells count="30">
    <mergeCell ref="A23:BS23"/>
    <mergeCell ref="AO18:BR18"/>
    <mergeCell ref="B18:AN18"/>
    <mergeCell ref="AO17:BR17"/>
    <mergeCell ref="B17:AN17"/>
    <mergeCell ref="AO16:BR16"/>
    <mergeCell ref="AO20:BR20"/>
    <mergeCell ref="B20:AN20"/>
    <mergeCell ref="AO19:BR19"/>
    <mergeCell ref="B19:AN19"/>
    <mergeCell ref="AO11:BR11"/>
    <mergeCell ref="A5:BS5"/>
    <mergeCell ref="AO12:BR12"/>
    <mergeCell ref="B16:AN16"/>
    <mergeCell ref="B12:AN12"/>
    <mergeCell ref="A2:BS2"/>
    <mergeCell ref="A3:BS3"/>
    <mergeCell ref="B13:AN13"/>
    <mergeCell ref="AO13:BR13"/>
    <mergeCell ref="B14:AN14"/>
    <mergeCell ref="BY10:CB13"/>
    <mergeCell ref="A30:BS30"/>
    <mergeCell ref="A9:AN10"/>
    <mergeCell ref="AO9:BR10"/>
    <mergeCell ref="A7:BS7"/>
    <mergeCell ref="B11:AN11"/>
    <mergeCell ref="AO15:BR15"/>
    <mergeCell ref="B15:AN15"/>
    <mergeCell ref="AO14:BR14"/>
    <mergeCell ref="BS9:BS10"/>
  </mergeCells>
  <printOptions/>
  <pageMargins left="0.7480314960629921" right="0.5511811023622047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BS29"/>
  <sheetViews>
    <sheetView zoomScalePageLayoutView="0" workbookViewId="0" topLeftCell="A1">
      <selection activeCell="AM32" sqref="AM31:AM32"/>
    </sheetView>
  </sheetViews>
  <sheetFormatPr defaultColWidth="0.85546875" defaultRowHeight="12.75"/>
  <cols>
    <col min="1" max="31" width="0.85546875" style="61" customWidth="1"/>
    <col min="32" max="32" width="0.2890625" style="61" customWidth="1"/>
    <col min="33" max="33" width="0.42578125" style="61" hidden="1" customWidth="1"/>
    <col min="34" max="34" width="0.71875" style="61" hidden="1" customWidth="1"/>
    <col min="35" max="36" width="0.85546875" style="61" hidden="1" customWidth="1"/>
    <col min="37" max="37" width="0.71875" style="61" hidden="1" customWidth="1"/>
    <col min="38" max="38" width="0.85546875" style="61" hidden="1" customWidth="1"/>
    <col min="39" max="39" width="2.00390625" style="61" customWidth="1"/>
    <col min="40" max="53" width="0.85546875" style="61" customWidth="1"/>
    <col min="54" max="54" width="0.85546875" style="61" hidden="1" customWidth="1"/>
    <col min="55" max="55" width="0.13671875" style="61" hidden="1" customWidth="1"/>
    <col min="56" max="56" width="0.42578125" style="61" hidden="1" customWidth="1"/>
    <col min="57" max="61" width="0.85546875" style="61" hidden="1" customWidth="1"/>
    <col min="62" max="62" width="2.7109375" style="61" customWidth="1"/>
    <col min="63" max="63" width="19.28125" style="61" customWidth="1"/>
    <col min="64" max="16384" width="0.85546875" style="61" customWidth="1"/>
  </cols>
  <sheetData>
    <row r="1" spans="1:63" ht="12.75" customHeight="1">
      <c r="A1" s="354" t="s">
        <v>234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</row>
    <row r="2" spans="1:71" ht="43.5" customHeight="1">
      <c r="A2" s="332" t="s">
        <v>282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183"/>
    </row>
    <row r="3" ht="3.75" customHeight="1"/>
    <row r="4" spans="1:63" s="54" customFormat="1" ht="33.75" customHeight="1">
      <c r="A4" s="342" t="s">
        <v>125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2"/>
      <c r="BK4" s="343"/>
    </row>
    <row r="5" spans="1:71" s="54" customFormat="1" ht="21" customHeight="1">
      <c r="A5" s="322" t="s">
        <v>304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</row>
    <row r="6" s="54" customFormat="1" ht="8.25" customHeight="1"/>
    <row r="7" spans="1:63" s="59" customFormat="1" ht="26.25" customHeight="1">
      <c r="A7" s="316" t="s">
        <v>97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8"/>
      <c r="AO7" s="316" t="s">
        <v>120</v>
      </c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8"/>
      <c r="BK7" s="350" t="s">
        <v>290</v>
      </c>
    </row>
    <row r="8" spans="1:63" s="59" customFormat="1" ht="32.25" customHeight="1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6"/>
      <c r="AO8" s="344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345"/>
      <c r="BF8" s="345"/>
      <c r="BG8" s="345"/>
      <c r="BH8" s="345"/>
      <c r="BI8" s="345"/>
      <c r="BJ8" s="346"/>
      <c r="BK8" s="329"/>
    </row>
    <row r="9" spans="1:63" s="59" customFormat="1" ht="12" customHeight="1">
      <c r="A9" s="347">
        <v>1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9"/>
      <c r="AO9" s="347">
        <v>2</v>
      </c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9"/>
      <c r="BK9" s="57">
        <v>4</v>
      </c>
    </row>
    <row r="10" spans="1:63" s="56" customFormat="1" ht="48.75" customHeight="1">
      <c r="A10" s="62"/>
      <c r="B10" s="337" t="s">
        <v>126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63"/>
      <c r="AO10" s="339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1"/>
      <c r="BK10" s="1" t="s">
        <v>127</v>
      </c>
    </row>
    <row r="11" spans="1:63" s="56" customFormat="1" ht="45" customHeight="1">
      <c r="A11" s="64"/>
      <c r="B11" s="337" t="s">
        <v>128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63"/>
      <c r="AO11" s="339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1"/>
      <c r="BK11" s="65"/>
    </row>
    <row r="12" spans="1:63" s="56" customFormat="1" ht="48" customHeight="1">
      <c r="A12" s="64"/>
      <c r="B12" s="337" t="s">
        <v>129</v>
      </c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63"/>
      <c r="AO12" s="339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1"/>
      <c r="BK12" s="1" t="s">
        <v>280</v>
      </c>
    </row>
    <row r="13" spans="1:63" s="56" customFormat="1" ht="46.5" customHeight="1">
      <c r="A13" s="64"/>
      <c r="B13" s="337" t="s">
        <v>130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63"/>
      <c r="AO13" s="339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  <c r="BJ13" s="341"/>
      <c r="BK13" s="1" t="s">
        <v>281</v>
      </c>
    </row>
    <row r="14" spans="1:63" s="56" customFormat="1" ht="48.75" customHeight="1">
      <c r="A14" s="64"/>
      <c r="B14" s="337" t="s">
        <v>131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63"/>
      <c r="AO14" s="325" t="s">
        <v>246</v>
      </c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7"/>
      <c r="BK14" s="176">
        <f>'ф.4.1'!BS17</f>
        <v>1</v>
      </c>
    </row>
    <row r="15" spans="1:63" s="56" customFormat="1" ht="88.5" customHeight="1">
      <c r="A15" s="66"/>
      <c r="B15" s="337" t="s">
        <v>132</v>
      </c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67"/>
      <c r="AO15" s="351" t="s">
        <v>246</v>
      </c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3"/>
      <c r="BK15" s="232" t="s">
        <v>271</v>
      </c>
    </row>
    <row r="16" spans="1:63" s="56" customFormat="1" ht="53.25" customHeight="1">
      <c r="A16" s="66"/>
      <c r="B16" s="337" t="s">
        <v>133</v>
      </c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67"/>
      <c r="AO16" s="351" t="s">
        <v>246</v>
      </c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2"/>
      <c r="BE16" s="352"/>
      <c r="BF16" s="352"/>
      <c r="BG16" s="352"/>
      <c r="BH16" s="352"/>
      <c r="BI16" s="352"/>
      <c r="BJ16" s="353"/>
      <c r="BK16" s="176">
        <f>'ф.4.1'!BS19</f>
        <v>1</v>
      </c>
    </row>
    <row r="17" spans="1:63" s="56" customFormat="1" ht="48" customHeight="1">
      <c r="A17" s="66"/>
      <c r="B17" s="337" t="s">
        <v>134</v>
      </c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67"/>
      <c r="AO17" s="351" t="s">
        <v>246</v>
      </c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3"/>
      <c r="BK17" s="176">
        <f>'ф.4.1'!BS20</f>
        <v>0</v>
      </c>
    </row>
    <row r="18" spans="1:63" s="56" customFormat="1" ht="47.25" customHeight="1">
      <c r="A18" s="64"/>
      <c r="B18" s="337" t="s">
        <v>244</v>
      </c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63"/>
      <c r="AO18" s="325" t="s">
        <v>246</v>
      </c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7"/>
      <c r="BK18" s="176">
        <v>1</v>
      </c>
    </row>
    <row r="19" ht="30" customHeight="1"/>
    <row r="20" spans="1:71" s="54" customFormat="1" ht="33" customHeigh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333"/>
      <c r="BR20" s="333"/>
      <c r="BS20" s="333"/>
    </row>
    <row r="21" spans="1:27" ht="3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</row>
    <row r="28" spans="1:71" ht="15">
      <c r="A28" s="251" t="s">
        <v>320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</row>
    <row r="29" spans="3:70" ht="15">
      <c r="C29" s="61" t="s">
        <v>219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 t="s">
        <v>263</v>
      </c>
      <c r="AK29" s="71"/>
      <c r="AL29" s="71"/>
      <c r="AM29" s="71"/>
      <c r="AN29" s="71"/>
      <c r="AO29" s="71"/>
      <c r="AP29" s="71"/>
      <c r="AQ29" s="71"/>
      <c r="AR29" s="71"/>
      <c r="AS29" s="71" t="s">
        <v>263</v>
      </c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</row>
  </sheetData>
  <sheetProtection/>
  <mergeCells count="29">
    <mergeCell ref="AO11:BJ11"/>
    <mergeCell ref="A2:BR2"/>
    <mergeCell ref="A1:BK1"/>
    <mergeCell ref="B16:AM16"/>
    <mergeCell ref="AO16:BJ16"/>
    <mergeCell ref="AO14:BJ14"/>
    <mergeCell ref="B15:AM15"/>
    <mergeCell ref="AO15:BJ15"/>
    <mergeCell ref="A5:BS5"/>
    <mergeCell ref="B17:AM17"/>
    <mergeCell ref="AO17:BJ17"/>
    <mergeCell ref="B10:AM10"/>
    <mergeCell ref="AO10:BJ10"/>
    <mergeCell ref="B11:AM11"/>
    <mergeCell ref="B18:AM18"/>
    <mergeCell ref="AO18:BJ18"/>
    <mergeCell ref="B13:AM13"/>
    <mergeCell ref="AO13:BJ13"/>
    <mergeCell ref="B14:AM14"/>
    <mergeCell ref="A28:BS28"/>
    <mergeCell ref="A20:BS20"/>
    <mergeCell ref="B12:AM12"/>
    <mergeCell ref="AO12:BJ12"/>
    <mergeCell ref="A4:BK4"/>
    <mergeCell ref="A7:AN8"/>
    <mergeCell ref="AO7:BJ8"/>
    <mergeCell ref="A9:AN9"/>
    <mergeCell ref="AO9:BJ9"/>
    <mergeCell ref="BK7:BK8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FO27"/>
  <sheetViews>
    <sheetView zoomScalePageLayoutView="0" workbookViewId="0" topLeftCell="A7">
      <selection activeCell="BW29" sqref="BW29"/>
    </sheetView>
  </sheetViews>
  <sheetFormatPr defaultColWidth="0.85546875" defaultRowHeight="12.75"/>
  <cols>
    <col min="1" max="16" width="0.85546875" style="70" customWidth="1"/>
    <col min="17" max="17" width="2.57421875" style="70" customWidth="1"/>
    <col min="18" max="24" width="0.85546875" style="70" customWidth="1"/>
    <col min="25" max="25" width="1.28515625" style="70" customWidth="1"/>
    <col min="26" max="69" width="0.85546875" style="70" customWidth="1"/>
    <col min="70" max="70" width="1.421875" style="70" customWidth="1"/>
    <col min="71" max="132" width="0.85546875" style="70" customWidth="1"/>
    <col min="133" max="133" width="2.28125" style="70" customWidth="1"/>
    <col min="134" max="137" width="0.85546875" style="70" customWidth="1"/>
    <col min="138" max="138" width="3.140625" style="70" customWidth="1"/>
    <col min="139" max="142" width="0.85546875" style="70" customWidth="1"/>
    <col min="143" max="143" width="3.8515625" style="70" customWidth="1"/>
    <col min="144" max="146" width="0.85546875" style="70" customWidth="1"/>
    <col min="147" max="147" width="2.57421875" style="70" customWidth="1"/>
    <col min="148" max="154" width="0.85546875" style="70" customWidth="1"/>
    <col min="155" max="155" width="5.00390625" style="70" customWidth="1"/>
    <col min="156" max="160" width="0.85546875" style="70" customWidth="1"/>
    <col min="161" max="161" width="3.57421875" style="70" customWidth="1"/>
    <col min="162" max="166" width="0.85546875" style="70" customWidth="1"/>
    <col min="167" max="167" width="4.7109375" style="70" customWidth="1"/>
    <col min="168" max="185" width="0.85546875" style="70" customWidth="1"/>
    <col min="186" max="186" width="0.71875" style="70" customWidth="1"/>
    <col min="187" max="188" width="0.85546875" style="70" hidden="1" customWidth="1"/>
    <col min="189" max="16384" width="0.85546875" style="70" customWidth="1"/>
  </cols>
  <sheetData>
    <row r="1" spans="1:171" ht="12.75">
      <c r="A1" s="416" t="s">
        <v>211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  <c r="BA1" s="416"/>
      <c r="BB1" s="416"/>
      <c r="BC1" s="416"/>
      <c r="BD1" s="416"/>
      <c r="BE1" s="416"/>
      <c r="BF1" s="416"/>
      <c r="BG1" s="416"/>
      <c r="BH1" s="416"/>
      <c r="BI1" s="416"/>
      <c r="BJ1" s="416"/>
      <c r="BK1" s="416"/>
      <c r="BL1" s="416"/>
      <c r="BM1" s="416"/>
      <c r="BN1" s="416"/>
      <c r="BO1" s="416"/>
      <c r="BP1" s="416"/>
      <c r="BQ1" s="416"/>
      <c r="BR1" s="416"/>
      <c r="BS1" s="416"/>
      <c r="BT1" s="416"/>
      <c r="BU1" s="416"/>
      <c r="BV1" s="416"/>
      <c r="BW1" s="416"/>
      <c r="BX1" s="416"/>
      <c r="BY1" s="416"/>
      <c r="BZ1" s="416"/>
      <c r="CA1" s="416"/>
      <c r="CB1" s="416"/>
      <c r="CC1" s="416"/>
      <c r="CD1" s="416"/>
      <c r="CE1" s="416"/>
      <c r="CF1" s="416"/>
      <c r="CG1" s="416"/>
      <c r="CH1" s="416"/>
      <c r="CI1" s="416"/>
      <c r="CJ1" s="416"/>
      <c r="CK1" s="416"/>
      <c r="CL1" s="416"/>
      <c r="CM1" s="416"/>
      <c r="CN1" s="416"/>
      <c r="CO1" s="416"/>
      <c r="CP1" s="416"/>
      <c r="CQ1" s="416"/>
      <c r="CR1" s="416"/>
      <c r="CS1" s="416"/>
      <c r="CT1" s="416"/>
      <c r="CU1" s="416"/>
      <c r="CV1" s="416"/>
      <c r="CW1" s="416"/>
      <c r="CX1" s="416"/>
      <c r="CY1" s="416"/>
      <c r="CZ1" s="416"/>
      <c r="DA1" s="416"/>
      <c r="DB1" s="416"/>
      <c r="DC1" s="416"/>
      <c r="DD1" s="416"/>
      <c r="DE1" s="416"/>
      <c r="DF1" s="416"/>
      <c r="DG1" s="416"/>
      <c r="DH1" s="416"/>
      <c r="DI1" s="416"/>
      <c r="DJ1" s="416"/>
      <c r="DK1" s="416"/>
      <c r="DL1" s="416"/>
      <c r="DM1" s="416"/>
      <c r="DN1" s="416"/>
      <c r="DO1" s="416"/>
      <c r="DP1" s="416"/>
      <c r="DQ1" s="416"/>
      <c r="DR1" s="416"/>
      <c r="DS1" s="416"/>
      <c r="DT1" s="416"/>
      <c r="DU1" s="416"/>
      <c r="DV1" s="416"/>
      <c r="DW1" s="416"/>
      <c r="DX1" s="416"/>
      <c r="DY1" s="416"/>
      <c r="DZ1" s="416"/>
      <c r="EA1" s="416"/>
      <c r="EB1" s="416"/>
      <c r="EC1" s="416"/>
      <c r="ED1" s="416"/>
      <c r="EE1" s="416"/>
      <c r="EF1" s="416"/>
      <c r="EG1" s="416"/>
      <c r="EH1" s="416"/>
      <c r="EI1" s="416"/>
      <c r="EJ1" s="416"/>
      <c r="EK1" s="416"/>
      <c r="EL1" s="416"/>
      <c r="EM1" s="416"/>
      <c r="EN1" s="416"/>
      <c r="EO1" s="416"/>
      <c r="EP1" s="416"/>
      <c r="EQ1" s="416"/>
      <c r="ER1" s="416"/>
      <c r="ES1" s="416"/>
      <c r="ET1" s="416"/>
      <c r="EU1" s="416"/>
      <c r="EV1" s="416"/>
      <c r="EW1" s="416"/>
      <c r="EX1" s="416"/>
      <c r="EY1" s="416"/>
      <c r="EZ1" s="416"/>
      <c r="FA1" s="416"/>
      <c r="FB1" s="416"/>
      <c r="FC1" s="416"/>
      <c r="FD1" s="416"/>
      <c r="FE1" s="416"/>
      <c r="FF1" s="416"/>
      <c r="FG1" s="416"/>
      <c r="FH1" s="416"/>
      <c r="FI1" s="416"/>
      <c r="FJ1" s="416"/>
      <c r="FK1" s="416"/>
      <c r="FL1" s="416"/>
      <c r="FM1" s="416"/>
      <c r="FN1" s="416"/>
      <c r="FO1" s="416"/>
    </row>
    <row r="2" spans="1:171" ht="33" customHeight="1">
      <c r="A2" s="126"/>
      <c r="B2" s="126"/>
      <c r="C2" s="332" t="str">
        <f>'ф.4.2'!$A$2</f>
        <v>к методическим указаниям по расчету уровня надежности и качества поставляемых товаров и оказываемых услуг (общероссийской) электрической сетью и  ТСО                                                                         (в редакции  Приказа Минэнерго России от 27.10. 2014г. №779)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</row>
    <row r="3" ht="7.5" customHeight="1"/>
    <row r="4" spans="1:167" ht="38.25" customHeight="1">
      <c r="A4" s="342" t="s">
        <v>295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2"/>
      <c r="BK4" s="342"/>
      <c r="BL4" s="342"/>
      <c r="BM4" s="342"/>
      <c r="BN4" s="342"/>
      <c r="BO4" s="342"/>
      <c r="BP4" s="342"/>
      <c r="BQ4" s="342"/>
      <c r="BR4" s="342"/>
      <c r="BS4" s="342"/>
      <c r="BT4" s="342"/>
      <c r="BU4" s="342"/>
      <c r="BV4" s="342"/>
      <c r="BW4" s="342"/>
      <c r="BX4" s="342"/>
      <c r="BY4" s="342"/>
      <c r="BZ4" s="342"/>
      <c r="CA4" s="342"/>
      <c r="CB4" s="342"/>
      <c r="CC4" s="342"/>
      <c r="CD4" s="342"/>
      <c r="CE4" s="342"/>
      <c r="CF4" s="342"/>
      <c r="CG4" s="342"/>
      <c r="CH4" s="342"/>
      <c r="CI4" s="342"/>
      <c r="CJ4" s="342"/>
      <c r="CK4" s="342"/>
      <c r="CL4" s="342"/>
      <c r="CM4" s="342"/>
      <c r="CN4" s="342"/>
      <c r="CO4" s="342"/>
      <c r="CP4" s="342"/>
      <c r="CQ4" s="342"/>
      <c r="CR4" s="342"/>
      <c r="CS4" s="342"/>
      <c r="CT4" s="342"/>
      <c r="CU4" s="342"/>
      <c r="CV4" s="342"/>
      <c r="CW4" s="342"/>
      <c r="CX4" s="342"/>
      <c r="CY4" s="342"/>
      <c r="CZ4" s="342"/>
      <c r="DA4" s="342"/>
      <c r="DB4" s="342"/>
      <c r="DC4" s="342"/>
      <c r="DD4" s="342"/>
      <c r="DE4" s="342"/>
      <c r="DF4" s="342"/>
      <c r="DG4" s="342"/>
      <c r="DH4" s="342"/>
      <c r="DI4" s="342"/>
      <c r="DJ4" s="342"/>
      <c r="DK4" s="342"/>
      <c r="DL4" s="342"/>
      <c r="DM4" s="342"/>
      <c r="DN4" s="342"/>
      <c r="DO4" s="342"/>
      <c r="DP4" s="342"/>
      <c r="DQ4" s="342"/>
      <c r="DR4" s="342"/>
      <c r="DS4" s="342"/>
      <c r="DT4" s="342"/>
      <c r="DU4" s="342"/>
      <c r="DV4" s="342"/>
      <c r="DW4" s="342"/>
      <c r="DX4" s="342"/>
      <c r="DY4" s="342"/>
      <c r="DZ4" s="342"/>
      <c r="EA4" s="342"/>
      <c r="EB4" s="342"/>
      <c r="EC4" s="342"/>
      <c r="ED4" s="342"/>
      <c r="EE4" s="342"/>
      <c r="EF4" s="342"/>
      <c r="EG4" s="342"/>
      <c r="EH4" s="342"/>
      <c r="EI4" s="342"/>
      <c r="EJ4" s="342"/>
      <c r="EK4" s="342"/>
      <c r="EL4" s="342"/>
      <c r="EM4" s="342"/>
      <c r="EN4" s="342"/>
      <c r="EO4" s="342"/>
      <c r="EP4" s="342"/>
      <c r="EQ4" s="342"/>
      <c r="ER4" s="342"/>
      <c r="ES4" s="342"/>
      <c r="ET4" s="342"/>
      <c r="EU4" s="342"/>
      <c r="EV4" s="342"/>
      <c r="EW4" s="342"/>
      <c r="EX4" s="342"/>
      <c r="EY4" s="342"/>
      <c r="EZ4" s="342"/>
      <c r="FA4" s="342"/>
      <c r="FB4" s="342"/>
      <c r="FC4" s="342"/>
      <c r="FD4" s="342"/>
      <c r="FE4" s="342"/>
      <c r="FF4" s="342"/>
      <c r="FG4" s="342"/>
      <c r="FH4" s="342"/>
      <c r="FI4" s="342"/>
      <c r="FJ4" s="342"/>
      <c r="FK4" s="342"/>
    </row>
    <row r="5" spans="1:167" ht="21.75" customHeight="1">
      <c r="A5" s="391" t="s">
        <v>304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391"/>
      <c r="CD5" s="391"/>
      <c r="CE5" s="391"/>
      <c r="CF5" s="391"/>
      <c r="CG5" s="391"/>
      <c r="CH5" s="391"/>
      <c r="CI5" s="391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  <c r="CW5" s="391"/>
      <c r="CX5" s="391"/>
      <c r="CY5" s="391"/>
      <c r="CZ5" s="391"/>
      <c r="DA5" s="391"/>
      <c r="DB5" s="391"/>
      <c r="DC5" s="391"/>
      <c r="DD5" s="391"/>
      <c r="DE5" s="391"/>
      <c r="DF5" s="391"/>
      <c r="DG5" s="391"/>
      <c r="DH5" s="391"/>
      <c r="DI5" s="391"/>
      <c r="DJ5" s="391"/>
      <c r="DK5" s="391"/>
      <c r="DL5" s="391"/>
      <c r="DM5" s="391"/>
      <c r="DN5" s="391"/>
      <c r="DO5" s="391"/>
      <c r="DP5" s="391"/>
      <c r="DQ5" s="391"/>
      <c r="DR5" s="391"/>
      <c r="DS5" s="391"/>
      <c r="DT5" s="391"/>
      <c r="DU5" s="391"/>
      <c r="DV5" s="391"/>
      <c r="DW5" s="391"/>
      <c r="DX5" s="391"/>
      <c r="DY5" s="391"/>
      <c r="DZ5" s="391"/>
      <c r="EA5" s="391"/>
      <c r="EB5" s="391"/>
      <c r="EC5" s="391"/>
      <c r="ED5" s="391"/>
      <c r="EE5" s="391"/>
      <c r="EF5" s="391"/>
      <c r="EG5" s="391"/>
      <c r="EH5" s="391"/>
      <c r="EI5" s="391"/>
      <c r="EJ5" s="391"/>
      <c r="EK5" s="391"/>
      <c r="EL5" s="391"/>
      <c r="EM5" s="391"/>
      <c r="EN5" s="391"/>
      <c r="EO5" s="391"/>
      <c r="EP5" s="391"/>
      <c r="EQ5" s="391"/>
      <c r="ER5" s="391"/>
      <c r="ES5" s="391"/>
      <c r="ET5" s="391"/>
      <c r="EU5" s="391"/>
      <c r="EV5" s="391"/>
      <c r="EW5" s="391"/>
      <c r="EX5" s="391"/>
      <c r="EY5" s="391"/>
      <c r="EZ5" s="391"/>
      <c r="FA5" s="391"/>
      <c r="FB5" s="391"/>
      <c r="FC5" s="391"/>
      <c r="FD5" s="391"/>
      <c r="FE5" s="391"/>
      <c r="FF5" s="391"/>
      <c r="FG5" s="391"/>
      <c r="FH5" s="391"/>
      <c r="FI5" s="391"/>
      <c r="FJ5" s="391"/>
      <c r="FK5" s="391"/>
    </row>
    <row r="6" ht="8.25" customHeight="1"/>
    <row r="7" spans="1:167" s="71" customFormat="1" ht="42" customHeight="1">
      <c r="A7" s="371" t="s">
        <v>135</v>
      </c>
      <c r="B7" s="372"/>
      <c r="C7" s="372"/>
      <c r="D7" s="373"/>
      <c r="E7" s="371" t="s">
        <v>136</v>
      </c>
      <c r="F7" s="372"/>
      <c r="G7" s="372"/>
      <c r="H7" s="372"/>
      <c r="I7" s="372"/>
      <c r="J7" s="372"/>
      <c r="K7" s="373"/>
      <c r="L7" s="371" t="s">
        <v>137</v>
      </c>
      <c r="M7" s="372"/>
      <c r="N7" s="372"/>
      <c r="O7" s="372"/>
      <c r="P7" s="372"/>
      <c r="Q7" s="373"/>
      <c r="R7" s="371" t="s">
        <v>138</v>
      </c>
      <c r="S7" s="372"/>
      <c r="T7" s="372"/>
      <c r="U7" s="372"/>
      <c r="V7" s="373"/>
      <c r="W7" s="371" t="s">
        <v>139</v>
      </c>
      <c r="X7" s="372"/>
      <c r="Y7" s="372"/>
      <c r="Z7" s="372"/>
      <c r="AA7" s="373"/>
      <c r="AB7" s="371" t="s">
        <v>140</v>
      </c>
      <c r="AC7" s="372"/>
      <c r="AD7" s="372"/>
      <c r="AE7" s="372"/>
      <c r="AF7" s="373"/>
      <c r="AG7" s="371" t="s">
        <v>258</v>
      </c>
      <c r="AH7" s="372"/>
      <c r="AI7" s="372"/>
      <c r="AJ7" s="372"/>
      <c r="AK7" s="373"/>
      <c r="AL7" s="371" t="s">
        <v>259</v>
      </c>
      <c r="AM7" s="372"/>
      <c r="AN7" s="372"/>
      <c r="AO7" s="372"/>
      <c r="AP7" s="373"/>
      <c r="AQ7" s="383" t="s">
        <v>141</v>
      </c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275"/>
      <c r="BX7" s="383" t="s">
        <v>142</v>
      </c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  <c r="DG7" s="384"/>
      <c r="DH7" s="384"/>
      <c r="DI7" s="384"/>
      <c r="DJ7" s="384"/>
      <c r="DK7" s="384"/>
      <c r="DL7" s="384"/>
      <c r="DM7" s="384"/>
      <c r="DN7" s="384"/>
      <c r="DO7" s="384"/>
      <c r="DP7" s="384"/>
      <c r="DQ7" s="384"/>
      <c r="DR7" s="384"/>
      <c r="DS7" s="384"/>
      <c r="DT7" s="384"/>
      <c r="DU7" s="384"/>
      <c r="DV7" s="384"/>
      <c r="DW7" s="384"/>
      <c r="DX7" s="275"/>
      <c r="DY7" s="371" t="s">
        <v>143</v>
      </c>
      <c r="DZ7" s="372"/>
      <c r="EA7" s="372"/>
      <c r="EB7" s="372"/>
      <c r="EC7" s="373"/>
      <c r="ED7" s="371" t="s">
        <v>144</v>
      </c>
      <c r="EE7" s="372"/>
      <c r="EF7" s="372"/>
      <c r="EG7" s="372"/>
      <c r="EH7" s="373"/>
      <c r="EI7" s="371" t="s">
        <v>145</v>
      </c>
      <c r="EJ7" s="372"/>
      <c r="EK7" s="372"/>
      <c r="EL7" s="372"/>
      <c r="EM7" s="373"/>
      <c r="EN7" s="359" t="s">
        <v>146</v>
      </c>
      <c r="EO7" s="360"/>
      <c r="EP7" s="360"/>
      <c r="EQ7" s="361"/>
      <c r="ER7" s="365" t="s">
        <v>248</v>
      </c>
      <c r="ES7" s="366"/>
      <c r="ET7" s="366"/>
      <c r="EU7" s="366"/>
      <c r="EV7" s="366"/>
      <c r="EW7" s="366"/>
      <c r="EX7" s="366"/>
      <c r="EY7" s="367"/>
      <c r="EZ7" s="371" t="s">
        <v>147</v>
      </c>
      <c r="FA7" s="372"/>
      <c r="FB7" s="372"/>
      <c r="FC7" s="372"/>
      <c r="FD7" s="372"/>
      <c r="FE7" s="373"/>
      <c r="FF7" s="371" t="s">
        <v>148</v>
      </c>
      <c r="FG7" s="372"/>
      <c r="FH7" s="372"/>
      <c r="FI7" s="372"/>
      <c r="FJ7" s="372"/>
      <c r="FK7" s="373"/>
    </row>
    <row r="8" spans="1:167" s="71" customFormat="1" ht="40.5" customHeight="1">
      <c r="A8" s="374"/>
      <c r="B8" s="375"/>
      <c r="C8" s="375"/>
      <c r="D8" s="376"/>
      <c r="E8" s="374"/>
      <c r="F8" s="375"/>
      <c r="G8" s="375"/>
      <c r="H8" s="375"/>
      <c r="I8" s="375"/>
      <c r="J8" s="375"/>
      <c r="K8" s="376"/>
      <c r="L8" s="374"/>
      <c r="M8" s="375"/>
      <c r="N8" s="375"/>
      <c r="O8" s="375"/>
      <c r="P8" s="375"/>
      <c r="Q8" s="376"/>
      <c r="R8" s="374"/>
      <c r="S8" s="375"/>
      <c r="T8" s="375"/>
      <c r="U8" s="375"/>
      <c r="V8" s="376"/>
      <c r="W8" s="374"/>
      <c r="X8" s="375"/>
      <c r="Y8" s="375"/>
      <c r="Z8" s="375"/>
      <c r="AA8" s="376"/>
      <c r="AB8" s="374"/>
      <c r="AC8" s="375"/>
      <c r="AD8" s="375"/>
      <c r="AE8" s="375"/>
      <c r="AF8" s="376"/>
      <c r="AG8" s="374"/>
      <c r="AH8" s="375"/>
      <c r="AI8" s="375"/>
      <c r="AJ8" s="375"/>
      <c r="AK8" s="376"/>
      <c r="AL8" s="374"/>
      <c r="AM8" s="375"/>
      <c r="AN8" s="375"/>
      <c r="AO8" s="375"/>
      <c r="AP8" s="376"/>
      <c r="AQ8" s="383" t="s">
        <v>149</v>
      </c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275"/>
      <c r="BK8" s="371" t="s">
        <v>150</v>
      </c>
      <c r="BL8" s="372"/>
      <c r="BM8" s="372"/>
      <c r="BN8" s="373"/>
      <c r="BO8" s="371" t="s">
        <v>151</v>
      </c>
      <c r="BP8" s="372"/>
      <c r="BQ8" s="372"/>
      <c r="BR8" s="373"/>
      <c r="BS8" s="359" t="s">
        <v>152</v>
      </c>
      <c r="BT8" s="360"/>
      <c r="BU8" s="360"/>
      <c r="BV8" s="360"/>
      <c r="BW8" s="361"/>
      <c r="BX8" s="383" t="s">
        <v>149</v>
      </c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4"/>
      <c r="DF8" s="384"/>
      <c r="DG8" s="384"/>
      <c r="DH8" s="384"/>
      <c r="DI8" s="384"/>
      <c r="DJ8" s="384"/>
      <c r="DK8" s="275"/>
      <c r="DL8" s="371" t="s">
        <v>150</v>
      </c>
      <c r="DM8" s="372"/>
      <c r="DN8" s="372"/>
      <c r="DO8" s="373"/>
      <c r="DP8" s="371" t="s">
        <v>151</v>
      </c>
      <c r="DQ8" s="372"/>
      <c r="DR8" s="372"/>
      <c r="DS8" s="373"/>
      <c r="DT8" s="359" t="s">
        <v>153</v>
      </c>
      <c r="DU8" s="360"/>
      <c r="DV8" s="360"/>
      <c r="DW8" s="360"/>
      <c r="DX8" s="361"/>
      <c r="DY8" s="374"/>
      <c r="DZ8" s="375"/>
      <c r="EA8" s="375"/>
      <c r="EB8" s="375"/>
      <c r="EC8" s="376"/>
      <c r="ED8" s="374"/>
      <c r="EE8" s="375"/>
      <c r="EF8" s="375"/>
      <c r="EG8" s="375"/>
      <c r="EH8" s="376"/>
      <c r="EI8" s="374"/>
      <c r="EJ8" s="375"/>
      <c r="EK8" s="375"/>
      <c r="EL8" s="375"/>
      <c r="EM8" s="376"/>
      <c r="EN8" s="362"/>
      <c r="EO8" s="363"/>
      <c r="EP8" s="363"/>
      <c r="EQ8" s="364"/>
      <c r="ER8" s="368"/>
      <c r="ES8" s="369"/>
      <c r="ET8" s="369"/>
      <c r="EU8" s="369"/>
      <c r="EV8" s="369"/>
      <c r="EW8" s="369"/>
      <c r="EX8" s="369"/>
      <c r="EY8" s="370"/>
      <c r="EZ8" s="374"/>
      <c r="FA8" s="375"/>
      <c r="FB8" s="375"/>
      <c r="FC8" s="375"/>
      <c r="FD8" s="375"/>
      <c r="FE8" s="376"/>
      <c r="FF8" s="374"/>
      <c r="FG8" s="375"/>
      <c r="FH8" s="375"/>
      <c r="FI8" s="375"/>
      <c r="FJ8" s="375"/>
      <c r="FK8" s="376"/>
    </row>
    <row r="9" spans="1:167" s="71" customFormat="1" ht="102" customHeight="1">
      <c r="A9" s="374"/>
      <c r="B9" s="375"/>
      <c r="C9" s="375"/>
      <c r="D9" s="376"/>
      <c r="E9" s="374"/>
      <c r="F9" s="375"/>
      <c r="G9" s="375"/>
      <c r="H9" s="375"/>
      <c r="I9" s="375"/>
      <c r="J9" s="375"/>
      <c r="K9" s="376"/>
      <c r="L9" s="374"/>
      <c r="M9" s="375"/>
      <c r="N9" s="375"/>
      <c r="O9" s="375"/>
      <c r="P9" s="375"/>
      <c r="Q9" s="376"/>
      <c r="R9" s="374"/>
      <c r="S9" s="375"/>
      <c r="T9" s="375"/>
      <c r="U9" s="375"/>
      <c r="V9" s="376"/>
      <c r="W9" s="374"/>
      <c r="X9" s="375"/>
      <c r="Y9" s="375"/>
      <c r="Z9" s="375"/>
      <c r="AA9" s="376"/>
      <c r="AB9" s="374"/>
      <c r="AC9" s="375"/>
      <c r="AD9" s="375"/>
      <c r="AE9" s="375"/>
      <c r="AF9" s="376"/>
      <c r="AG9" s="374"/>
      <c r="AH9" s="375"/>
      <c r="AI9" s="375"/>
      <c r="AJ9" s="375"/>
      <c r="AK9" s="376"/>
      <c r="AL9" s="374"/>
      <c r="AM9" s="375"/>
      <c r="AN9" s="375"/>
      <c r="AO9" s="375"/>
      <c r="AP9" s="376"/>
      <c r="AQ9" s="392" t="s">
        <v>154</v>
      </c>
      <c r="AR9" s="393"/>
      <c r="AS9" s="393"/>
      <c r="AT9" s="393"/>
      <c r="AU9" s="393"/>
      <c r="AV9" s="393"/>
      <c r="AW9" s="393"/>
      <c r="AX9" s="394"/>
      <c r="AY9" s="392" t="s">
        <v>155</v>
      </c>
      <c r="AZ9" s="393"/>
      <c r="BA9" s="393"/>
      <c r="BB9" s="393"/>
      <c r="BC9" s="393"/>
      <c r="BD9" s="393"/>
      <c r="BE9" s="393"/>
      <c r="BF9" s="394"/>
      <c r="BG9" s="377" t="s">
        <v>156</v>
      </c>
      <c r="BH9" s="378"/>
      <c r="BI9" s="378"/>
      <c r="BJ9" s="379"/>
      <c r="BK9" s="374"/>
      <c r="BL9" s="375"/>
      <c r="BM9" s="375"/>
      <c r="BN9" s="376"/>
      <c r="BO9" s="374"/>
      <c r="BP9" s="375"/>
      <c r="BQ9" s="375"/>
      <c r="BR9" s="376"/>
      <c r="BS9" s="362"/>
      <c r="BT9" s="363"/>
      <c r="BU9" s="363"/>
      <c r="BV9" s="363"/>
      <c r="BW9" s="364"/>
      <c r="BX9" s="392" t="s">
        <v>154</v>
      </c>
      <c r="BY9" s="393"/>
      <c r="BZ9" s="393"/>
      <c r="CA9" s="393"/>
      <c r="CB9" s="393"/>
      <c r="CC9" s="393"/>
      <c r="CD9" s="393"/>
      <c r="CE9" s="394"/>
      <c r="CF9" s="392" t="s">
        <v>155</v>
      </c>
      <c r="CG9" s="393"/>
      <c r="CH9" s="393"/>
      <c r="CI9" s="393"/>
      <c r="CJ9" s="393"/>
      <c r="CK9" s="393"/>
      <c r="CL9" s="393"/>
      <c r="CM9" s="394"/>
      <c r="CN9" s="377" t="s">
        <v>156</v>
      </c>
      <c r="CO9" s="378"/>
      <c r="CP9" s="378"/>
      <c r="CQ9" s="379"/>
      <c r="CR9" s="371" t="s">
        <v>157</v>
      </c>
      <c r="CS9" s="372"/>
      <c r="CT9" s="372"/>
      <c r="CU9" s="372"/>
      <c r="CV9" s="373"/>
      <c r="CW9" s="371" t="s">
        <v>158</v>
      </c>
      <c r="CX9" s="372"/>
      <c r="CY9" s="372"/>
      <c r="CZ9" s="372"/>
      <c r="DA9" s="373"/>
      <c r="DB9" s="371" t="s">
        <v>159</v>
      </c>
      <c r="DC9" s="372"/>
      <c r="DD9" s="372"/>
      <c r="DE9" s="372"/>
      <c r="DF9" s="373"/>
      <c r="DG9" s="359" t="s">
        <v>160</v>
      </c>
      <c r="DH9" s="360"/>
      <c r="DI9" s="360"/>
      <c r="DJ9" s="360"/>
      <c r="DK9" s="361"/>
      <c r="DL9" s="374"/>
      <c r="DM9" s="375"/>
      <c r="DN9" s="375"/>
      <c r="DO9" s="376"/>
      <c r="DP9" s="374"/>
      <c r="DQ9" s="375"/>
      <c r="DR9" s="375"/>
      <c r="DS9" s="376"/>
      <c r="DT9" s="362"/>
      <c r="DU9" s="363"/>
      <c r="DV9" s="363"/>
      <c r="DW9" s="363"/>
      <c r="DX9" s="364"/>
      <c r="DY9" s="374"/>
      <c r="DZ9" s="375"/>
      <c r="EA9" s="375"/>
      <c r="EB9" s="375"/>
      <c r="EC9" s="376"/>
      <c r="ED9" s="374"/>
      <c r="EE9" s="375"/>
      <c r="EF9" s="375"/>
      <c r="EG9" s="375"/>
      <c r="EH9" s="376"/>
      <c r="EI9" s="374"/>
      <c r="EJ9" s="375"/>
      <c r="EK9" s="375"/>
      <c r="EL9" s="375"/>
      <c r="EM9" s="376"/>
      <c r="EN9" s="362"/>
      <c r="EO9" s="363"/>
      <c r="EP9" s="363"/>
      <c r="EQ9" s="364"/>
      <c r="ER9" s="368"/>
      <c r="ES9" s="369"/>
      <c r="ET9" s="369"/>
      <c r="EU9" s="369"/>
      <c r="EV9" s="369"/>
      <c r="EW9" s="369"/>
      <c r="EX9" s="369"/>
      <c r="EY9" s="370"/>
      <c r="EZ9" s="374"/>
      <c r="FA9" s="375"/>
      <c r="FB9" s="375"/>
      <c r="FC9" s="375"/>
      <c r="FD9" s="375"/>
      <c r="FE9" s="376"/>
      <c r="FF9" s="374"/>
      <c r="FG9" s="375"/>
      <c r="FH9" s="375"/>
      <c r="FI9" s="375"/>
      <c r="FJ9" s="375"/>
      <c r="FK9" s="376"/>
    </row>
    <row r="10" spans="1:167" s="71" customFormat="1" ht="49.5" customHeight="1">
      <c r="A10" s="374"/>
      <c r="B10" s="375"/>
      <c r="C10" s="375"/>
      <c r="D10" s="376"/>
      <c r="E10" s="374"/>
      <c r="F10" s="375"/>
      <c r="G10" s="375"/>
      <c r="H10" s="375"/>
      <c r="I10" s="375"/>
      <c r="J10" s="375"/>
      <c r="K10" s="376"/>
      <c r="L10" s="374"/>
      <c r="M10" s="375"/>
      <c r="N10" s="375"/>
      <c r="O10" s="375"/>
      <c r="P10" s="375"/>
      <c r="Q10" s="376"/>
      <c r="R10" s="374"/>
      <c r="S10" s="375"/>
      <c r="T10" s="375"/>
      <c r="U10" s="375"/>
      <c r="V10" s="376"/>
      <c r="W10" s="374"/>
      <c r="X10" s="375"/>
      <c r="Y10" s="375"/>
      <c r="Z10" s="375"/>
      <c r="AA10" s="376"/>
      <c r="AB10" s="374"/>
      <c r="AC10" s="375"/>
      <c r="AD10" s="375"/>
      <c r="AE10" s="375"/>
      <c r="AF10" s="376"/>
      <c r="AG10" s="374"/>
      <c r="AH10" s="375"/>
      <c r="AI10" s="375"/>
      <c r="AJ10" s="375"/>
      <c r="AK10" s="376"/>
      <c r="AL10" s="374"/>
      <c r="AM10" s="375"/>
      <c r="AN10" s="375"/>
      <c r="AO10" s="375"/>
      <c r="AP10" s="376"/>
      <c r="AQ10" s="385" t="s">
        <v>161</v>
      </c>
      <c r="AR10" s="386"/>
      <c r="AS10" s="386"/>
      <c r="AT10" s="387"/>
      <c r="AU10" s="385" t="s">
        <v>162</v>
      </c>
      <c r="AV10" s="386"/>
      <c r="AW10" s="386"/>
      <c r="AX10" s="387"/>
      <c r="AY10" s="385" t="s">
        <v>161</v>
      </c>
      <c r="AZ10" s="386"/>
      <c r="BA10" s="386"/>
      <c r="BB10" s="387"/>
      <c r="BC10" s="385" t="s">
        <v>162</v>
      </c>
      <c r="BD10" s="386"/>
      <c r="BE10" s="386"/>
      <c r="BF10" s="387"/>
      <c r="BG10" s="380"/>
      <c r="BH10" s="381"/>
      <c r="BI10" s="381"/>
      <c r="BJ10" s="382"/>
      <c r="BK10" s="374"/>
      <c r="BL10" s="375"/>
      <c r="BM10" s="375"/>
      <c r="BN10" s="376"/>
      <c r="BO10" s="374"/>
      <c r="BP10" s="375"/>
      <c r="BQ10" s="375"/>
      <c r="BR10" s="376"/>
      <c r="BS10" s="362"/>
      <c r="BT10" s="363"/>
      <c r="BU10" s="363"/>
      <c r="BV10" s="363"/>
      <c r="BW10" s="364"/>
      <c r="BX10" s="385" t="s">
        <v>161</v>
      </c>
      <c r="BY10" s="386"/>
      <c r="BZ10" s="386"/>
      <c r="CA10" s="387"/>
      <c r="CB10" s="385" t="s">
        <v>162</v>
      </c>
      <c r="CC10" s="386"/>
      <c r="CD10" s="386"/>
      <c r="CE10" s="387"/>
      <c r="CF10" s="385" t="s">
        <v>161</v>
      </c>
      <c r="CG10" s="386"/>
      <c r="CH10" s="386"/>
      <c r="CI10" s="387"/>
      <c r="CJ10" s="385" t="s">
        <v>162</v>
      </c>
      <c r="CK10" s="386"/>
      <c r="CL10" s="386"/>
      <c r="CM10" s="387"/>
      <c r="CN10" s="380"/>
      <c r="CO10" s="381"/>
      <c r="CP10" s="381"/>
      <c r="CQ10" s="382"/>
      <c r="CR10" s="374"/>
      <c r="CS10" s="375"/>
      <c r="CT10" s="375"/>
      <c r="CU10" s="375"/>
      <c r="CV10" s="376"/>
      <c r="CW10" s="374"/>
      <c r="CX10" s="375"/>
      <c r="CY10" s="375"/>
      <c r="CZ10" s="375"/>
      <c r="DA10" s="376"/>
      <c r="DB10" s="374"/>
      <c r="DC10" s="375"/>
      <c r="DD10" s="375"/>
      <c r="DE10" s="375"/>
      <c r="DF10" s="376"/>
      <c r="DG10" s="362"/>
      <c r="DH10" s="363"/>
      <c r="DI10" s="363"/>
      <c r="DJ10" s="363"/>
      <c r="DK10" s="364"/>
      <c r="DL10" s="374"/>
      <c r="DM10" s="375"/>
      <c r="DN10" s="375"/>
      <c r="DO10" s="376"/>
      <c r="DP10" s="374"/>
      <c r="DQ10" s="375"/>
      <c r="DR10" s="375"/>
      <c r="DS10" s="376"/>
      <c r="DT10" s="362"/>
      <c r="DU10" s="363"/>
      <c r="DV10" s="363"/>
      <c r="DW10" s="363"/>
      <c r="DX10" s="364"/>
      <c r="DY10" s="374"/>
      <c r="DZ10" s="375"/>
      <c r="EA10" s="375"/>
      <c r="EB10" s="375"/>
      <c r="EC10" s="376"/>
      <c r="ED10" s="374"/>
      <c r="EE10" s="375"/>
      <c r="EF10" s="375"/>
      <c r="EG10" s="375"/>
      <c r="EH10" s="376"/>
      <c r="EI10" s="374"/>
      <c r="EJ10" s="375"/>
      <c r="EK10" s="375"/>
      <c r="EL10" s="375"/>
      <c r="EM10" s="376"/>
      <c r="EN10" s="362"/>
      <c r="EO10" s="363"/>
      <c r="EP10" s="363"/>
      <c r="EQ10" s="364"/>
      <c r="ER10" s="368"/>
      <c r="ES10" s="369"/>
      <c r="ET10" s="369"/>
      <c r="EU10" s="369"/>
      <c r="EV10" s="369"/>
      <c r="EW10" s="369"/>
      <c r="EX10" s="369"/>
      <c r="EY10" s="370"/>
      <c r="EZ10" s="374"/>
      <c r="FA10" s="375"/>
      <c r="FB10" s="375"/>
      <c r="FC10" s="375"/>
      <c r="FD10" s="375"/>
      <c r="FE10" s="376"/>
      <c r="FF10" s="374"/>
      <c r="FG10" s="375"/>
      <c r="FH10" s="375"/>
      <c r="FI10" s="375"/>
      <c r="FJ10" s="375"/>
      <c r="FK10" s="376"/>
    </row>
    <row r="11" spans="1:167" s="71" customFormat="1" ht="3" customHeight="1">
      <c r="A11" s="356"/>
      <c r="B11" s="357"/>
      <c r="C11" s="357"/>
      <c r="D11" s="358"/>
      <c r="E11" s="356"/>
      <c r="F11" s="357"/>
      <c r="G11" s="357"/>
      <c r="H11" s="357"/>
      <c r="I11" s="357"/>
      <c r="J11" s="357"/>
      <c r="K11" s="358"/>
      <c r="L11" s="356"/>
      <c r="M11" s="357"/>
      <c r="N11" s="357"/>
      <c r="O11" s="357"/>
      <c r="P11" s="357"/>
      <c r="Q11" s="358"/>
      <c r="R11" s="356"/>
      <c r="S11" s="357"/>
      <c r="T11" s="357"/>
      <c r="U11" s="357"/>
      <c r="V11" s="358"/>
      <c r="W11" s="356"/>
      <c r="X11" s="357"/>
      <c r="Y11" s="357"/>
      <c r="Z11" s="357"/>
      <c r="AA11" s="358"/>
      <c r="AB11" s="356"/>
      <c r="AC11" s="357"/>
      <c r="AD11" s="357"/>
      <c r="AE11" s="357"/>
      <c r="AF11" s="358"/>
      <c r="AG11" s="356"/>
      <c r="AH11" s="357"/>
      <c r="AI11" s="357"/>
      <c r="AJ11" s="357"/>
      <c r="AK11" s="358"/>
      <c r="AL11" s="356"/>
      <c r="AM11" s="357"/>
      <c r="AN11" s="357"/>
      <c r="AO11" s="357"/>
      <c r="AP11" s="358"/>
      <c r="AQ11" s="388"/>
      <c r="AR11" s="389"/>
      <c r="AS11" s="389"/>
      <c r="AT11" s="390"/>
      <c r="AU11" s="388"/>
      <c r="AV11" s="389"/>
      <c r="AW11" s="389"/>
      <c r="AX11" s="390"/>
      <c r="AY11" s="388"/>
      <c r="AZ11" s="389"/>
      <c r="BA11" s="389"/>
      <c r="BB11" s="390"/>
      <c r="BC11" s="388"/>
      <c r="BD11" s="389"/>
      <c r="BE11" s="389"/>
      <c r="BF11" s="390"/>
      <c r="BG11" s="356"/>
      <c r="BH11" s="357"/>
      <c r="BI11" s="357"/>
      <c r="BJ11" s="358"/>
      <c r="BK11" s="356"/>
      <c r="BL11" s="357"/>
      <c r="BM11" s="357"/>
      <c r="BN11" s="358"/>
      <c r="BO11" s="356"/>
      <c r="BP11" s="357"/>
      <c r="BQ11" s="357"/>
      <c r="BR11" s="358"/>
      <c r="BS11" s="356"/>
      <c r="BT11" s="357"/>
      <c r="BU11" s="357"/>
      <c r="BV11" s="357"/>
      <c r="BW11" s="358"/>
      <c r="BX11" s="388"/>
      <c r="BY11" s="389"/>
      <c r="BZ11" s="389"/>
      <c r="CA11" s="390"/>
      <c r="CB11" s="388"/>
      <c r="CC11" s="389"/>
      <c r="CD11" s="389"/>
      <c r="CE11" s="390"/>
      <c r="CF11" s="388"/>
      <c r="CG11" s="389"/>
      <c r="CH11" s="389"/>
      <c r="CI11" s="390"/>
      <c r="CJ11" s="388"/>
      <c r="CK11" s="389"/>
      <c r="CL11" s="389"/>
      <c r="CM11" s="390"/>
      <c r="CN11" s="356"/>
      <c r="CO11" s="357"/>
      <c r="CP11" s="357"/>
      <c r="CQ11" s="358"/>
      <c r="CR11" s="356"/>
      <c r="CS11" s="357"/>
      <c r="CT11" s="357"/>
      <c r="CU11" s="357"/>
      <c r="CV11" s="358"/>
      <c r="CW11" s="356"/>
      <c r="CX11" s="357"/>
      <c r="CY11" s="357"/>
      <c r="CZ11" s="357"/>
      <c r="DA11" s="358"/>
      <c r="DB11" s="356"/>
      <c r="DC11" s="357"/>
      <c r="DD11" s="357"/>
      <c r="DE11" s="357"/>
      <c r="DF11" s="358"/>
      <c r="DG11" s="356"/>
      <c r="DH11" s="357"/>
      <c r="DI11" s="357"/>
      <c r="DJ11" s="357"/>
      <c r="DK11" s="358"/>
      <c r="DL11" s="356"/>
      <c r="DM11" s="357"/>
      <c r="DN11" s="357"/>
      <c r="DO11" s="358"/>
      <c r="DP11" s="356"/>
      <c r="DQ11" s="357"/>
      <c r="DR11" s="357"/>
      <c r="DS11" s="358"/>
      <c r="DT11" s="356"/>
      <c r="DU11" s="357"/>
      <c r="DV11" s="357"/>
      <c r="DW11" s="357"/>
      <c r="DX11" s="358"/>
      <c r="DY11" s="356"/>
      <c r="DZ11" s="357"/>
      <c r="EA11" s="357"/>
      <c r="EB11" s="357"/>
      <c r="EC11" s="358"/>
      <c r="ED11" s="356"/>
      <c r="EE11" s="357"/>
      <c r="EF11" s="357"/>
      <c r="EG11" s="357"/>
      <c r="EH11" s="358"/>
      <c r="EI11" s="356"/>
      <c r="EJ11" s="357"/>
      <c r="EK11" s="357"/>
      <c r="EL11" s="357"/>
      <c r="EM11" s="358"/>
      <c r="EN11" s="356"/>
      <c r="EO11" s="357"/>
      <c r="EP11" s="357"/>
      <c r="EQ11" s="358"/>
      <c r="ER11" s="356"/>
      <c r="ES11" s="357"/>
      <c r="ET11" s="357"/>
      <c r="EU11" s="357"/>
      <c r="EV11" s="357"/>
      <c r="EW11" s="357"/>
      <c r="EX11" s="357"/>
      <c r="EY11" s="358"/>
      <c r="EZ11" s="356"/>
      <c r="FA11" s="357"/>
      <c r="FB11" s="357"/>
      <c r="FC11" s="357"/>
      <c r="FD11" s="357"/>
      <c r="FE11" s="358"/>
      <c r="FF11" s="356"/>
      <c r="FG11" s="357"/>
      <c r="FH11" s="357"/>
      <c r="FI11" s="357"/>
      <c r="FJ11" s="357"/>
      <c r="FK11" s="358"/>
    </row>
    <row r="12" spans="1:167" s="71" customFormat="1" ht="11.25" customHeight="1">
      <c r="A12" s="395">
        <v>1</v>
      </c>
      <c r="B12" s="396"/>
      <c r="C12" s="396"/>
      <c r="D12" s="397"/>
      <c r="E12" s="395">
        <v>2</v>
      </c>
      <c r="F12" s="396"/>
      <c r="G12" s="396"/>
      <c r="H12" s="396"/>
      <c r="I12" s="396"/>
      <c r="J12" s="396"/>
      <c r="K12" s="397"/>
      <c r="L12" s="395">
        <v>3</v>
      </c>
      <c r="M12" s="396"/>
      <c r="N12" s="396"/>
      <c r="O12" s="396"/>
      <c r="P12" s="396"/>
      <c r="Q12" s="397"/>
      <c r="R12" s="395">
        <v>4</v>
      </c>
      <c r="S12" s="396"/>
      <c r="T12" s="396"/>
      <c r="U12" s="396"/>
      <c r="V12" s="397"/>
      <c r="W12" s="395">
        <v>5</v>
      </c>
      <c r="X12" s="396"/>
      <c r="Y12" s="396"/>
      <c r="Z12" s="396"/>
      <c r="AA12" s="397"/>
      <c r="AB12" s="395">
        <v>6</v>
      </c>
      <c r="AC12" s="396"/>
      <c r="AD12" s="396"/>
      <c r="AE12" s="396"/>
      <c r="AF12" s="397"/>
      <c r="AG12" s="395">
        <v>7</v>
      </c>
      <c r="AH12" s="396"/>
      <c r="AI12" s="396"/>
      <c r="AJ12" s="396"/>
      <c r="AK12" s="397"/>
      <c r="AL12" s="395">
        <v>8</v>
      </c>
      <c r="AM12" s="396"/>
      <c r="AN12" s="396"/>
      <c r="AO12" s="396"/>
      <c r="AP12" s="397"/>
      <c r="AQ12" s="395">
        <v>9</v>
      </c>
      <c r="AR12" s="396"/>
      <c r="AS12" s="396"/>
      <c r="AT12" s="397"/>
      <c r="AU12" s="395">
        <v>10</v>
      </c>
      <c r="AV12" s="396"/>
      <c r="AW12" s="396"/>
      <c r="AX12" s="397"/>
      <c r="AY12" s="395">
        <v>11</v>
      </c>
      <c r="AZ12" s="396"/>
      <c r="BA12" s="396"/>
      <c r="BB12" s="397"/>
      <c r="BC12" s="395">
        <v>12</v>
      </c>
      <c r="BD12" s="396"/>
      <c r="BE12" s="396"/>
      <c r="BF12" s="397"/>
      <c r="BG12" s="395">
        <v>13</v>
      </c>
      <c r="BH12" s="396"/>
      <c r="BI12" s="396"/>
      <c r="BJ12" s="397"/>
      <c r="BK12" s="395">
        <v>14</v>
      </c>
      <c r="BL12" s="396"/>
      <c r="BM12" s="396"/>
      <c r="BN12" s="397"/>
      <c r="BO12" s="395">
        <v>15</v>
      </c>
      <c r="BP12" s="396"/>
      <c r="BQ12" s="396"/>
      <c r="BR12" s="397"/>
      <c r="BS12" s="395">
        <v>16</v>
      </c>
      <c r="BT12" s="396"/>
      <c r="BU12" s="396"/>
      <c r="BV12" s="396"/>
      <c r="BW12" s="397"/>
      <c r="BX12" s="395">
        <v>17</v>
      </c>
      <c r="BY12" s="396"/>
      <c r="BZ12" s="396"/>
      <c r="CA12" s="397"/>
      <c r="CB12" s="395">
        <v>18</v>
      </c>
      <c r="CC12" s="396"/>
      <c r="CD12" s="396"/>
      <c r="CE12" s="397"/>
      <c r="CF12" s="395">
        <v>19</v>
      </c>
      <c r="CG12" s="396"/>
      <c r="CH12" s="396"/>
      <c r="CI12" s="397"/>
      <c r="CJ12" s="395">
        <v>20</v>
      </c>
      <c r="CK12" s="396"/>
      <c r="CL12" s="396"/>
      <c r="CM12" s="397"/>
      <c r="CN12" s="395">
        <v>21</v>
      </c>
      <c r="CO12" s="396"/>
      <c r="CP12" s="396"/>
      <c r="CQ12" s="397"/>
      <c r="CR12" s="395">
        <v>22</v>
      </c>
      <c r="CS12" s="396"/>
      <c r="CT12" s="396"/>
      <c r="CU12" s="396"/>
      <c r="CV12" s="397"/>
      <c r="CW12" s="395">
        <v>23</v>
      </c>
      <c r="CX12" s="396"/>
      <c r="CY12" s="396"/>
      <c r="CZ12" s="396"/>
      <c r="DA12" s="397"/>
      <c r="DB12" s="395">
        <v>24</v>
      </c>
      <c r="DC12" s="396"/>
      <c r="DD12" s="396"/>
      <c r="DE12" s="396"/>
      <c r="DF12" s="397"/>
      <c r="DG12" s="395">
        <v>25</v>
      </c>
      <c r="DH12" s="396"/>
      <c r="DI12" s="396"/>
      <c r="DJ12" s="396"/>
      <c r="DK12" s="397"/>
      <c r="DL12" s="395">
        <v>26</v>
      </c>
      <c r="DM12" s="396"/>
      <c r="DN12" s="396"/>
      <c r="DO12" s="397"/>
      <c r="DP12" s="395">
        <v>27</v>
      </c>
      <c r="DQ12" s="396"/>
      <c r="DR12" s="396"/>
      <c r="DS12" s="397"/>
      <c r="DT12" s="395">
        <v>28</v>
      </c>
      <c r="DU12" s="396"/>
      <c r="DV12" s="396"/>
      <c r="DW12" s="396"/>
      <c r="DX12" s="397"/>
      <c r="DY12" s="395">
        <v>29</v>
      </c>
      <c r="DZ12" s="396"/>
      <c r="EA12" s="396"/>
      <c r="EB12" s="396"/>
      <c r="EC12" s="397"/>
      <c r="ED12" s="395">
        <v>30</v>
      </c>
      <c r="EE12" s="396"/>
      <c r="EF12" s="396"/>
      <c r="EG12" s="396"/>
      <c r="EH12" s="397"/>
      <c r="EI12" s="395">
        <v>31</v>
      </c>
      <c r="EJ12" s="396"/>
      <c r="EK12" s="396"/>
      <c r="EL12" s="396"/>
      <c r="EM12" s="397"/>
      <c r="EN12" s="395">
        <v>32</v>
      </c>
      <c r="EO12" s="396"/>
      <c r="EP12" s="396"/>
      <c r="EQ12" s="397"/>
      <c r="ER12" s="395">
        <v>33</v>
      </c>
      <c r="ES12" s="396"/>
      <c r="ET12" s="396"/>
      <c r="EU12" s="396"/>
      <c r="EV12" s="396"/>
      <c r="EW12" s="396"/>
      <c r="EX12" s="396"/>
      <c r="EY12" s="397"/>
      <c r="EZ12" s="395">
        <v>34</v>
      </c>
      <c r="FA12" s="396"/>
      <c r="FB12" s="396"/>
      <c r="FC12" s="396"/>
      <c r="FD12" s="396"/>
      <c r="FE12" s="397"/>
      <c r="FF12" s="395">
        <v>35</v>
      </c>
      <c r="FG12" s="396"/>
      <c r="FH12" s="396"/>
      <c r="FI12" s="396"/>
      <c r="FJ12" s="396"/>
      <c r="FK12" s="397"/>
    </row>
    <row r="13" spans="1:167" s="72" customFormat="1" ht="78" customHeight="1">
      <c r="A13" s="401" t="s">
        <v>121</v>
      </c>
      <c r="B13" s="402"/>
      <c r="C13" s="402"/>
      <c r="D13" s="403"/>
      <c r="E13" s="404" t="s">
        <v>6</v>
      </c>
      <c r="F13" s="405"/>
      <c r="G13" s="405"/>
      <c r="H13" s="405"/>
      <c r="I13" s="405"/>
      <c r="J13" s="405"/>
      <c r="K13" s="406"/>
      <c r="L13" s="404" t="s">
        <v>6</v>
      </c>
      <c r="M13" s="405"/>
      <c r="N13" s="405"/>
      <c r="O13" s="405"/>
      <c r="P13" s="405"/>
      <c r="Q13" s="406"/>
      <c r="R13" s="407" t="s">
        <v>6</v>
      </c>
      <c r="S13" s="408"/>
      <c r="T13" s="408"/>
      <c r="U13" s="408"/>
      <c r="V13" s="409"/>
      <c r="W13" s="407" t="s">
        <v>6</v>
      </c>
      <c r="X13" s="408"/>
      <c r="Y13" s="408"/>
      <c r="Z13" s="408"/>
      <c r="AA13" s="409"/>
      <c r="AB13" s="398" t="s">
        <v>6</v>
      </c>
      <c r="AC13" s="399"/>
      <c r="AD13" s="399"/>
      <c r="AE13" s="399"/>
      <c r="AF13" s="400"/>
      <c r="AG13" s="398" t="s">
        <v>6</v>
      </c>
      <c r="AH13" s="399"/>
      <c r="AI13" s="399"/>
      <c r="AJ13" s="399"/>
      <c r="AK13" s="400"/>
      <c r="AL13" s="398" t="s">
        <v>6</v>
      </c>
      <c r="AM13" s="399"/>
      <c r="AN13" s="399"/>
      <c r="AO13" s="399"/>
      <c r="AP13" s="400"/>
      <c r="AQ13" s="410" t="s">
        <v>271</v>
      </c>
      <c r="AR13" s="411"/>
      <c r="AS13" s="411"/>
      <c r="AT13" s="412"/>
      <c r="AU13" s="410" t="s">
        <v>271</v>
      </c>
      <c r="AV13" s="411"/>
      <c r="AW13" s="411"/>
      <c r="AX13" s="412"/>
      <c r="AY13" s="410" t="s">
        <v>271</v>
      </c>
      <c r="AZ13" s="411"/>
      <c r="BA13" s="411"/>
      <c r="BB13" s="412"/>
      <c r="BC13" s="410" t="s">
        <v>271</v>
      </c>
      <c r="BD13" s="411"/>
      <c r="BE13" s="411"/>
      <c r="BF13" s="412"/>
      <c r="BG13" s="398" t="s">
        <v>6</v>
      </c>
      <c r="BH13" s="399"/>
      <c r="BI13" s="399"/>
      <c r="BJ13" s="400"/>
      <c r="BK13" s="410" t="s">
        <v>271</v>
      </c>
      <c r="BL13" s="411"/>
      <c r="BM13" s="411"/>
      <c r="BN13" s="412"/>
      <c r="BO13" s="410" t="s">
        <v>271</v>
      </c>
      <c r="BP13" s="411"/>
      <c r="BQ13" s="411"/>
      <c r="BR13" s="412"/>
      <c r="BS13" s="398" t="s">
        <v>6</v>
      </c>
      <c r="BT13" s="399"/>
      <c r="BU13" s="399"/>
      <c r="BV13" s="399"/>
      <c r="BW13" s="400"/>
      <c r="BX13" s="410" t="s">
        <v>271</v>
      </c>
      <c r="BY13" s="411"/>
      <c r="BZ13" s="411"/>
      <c r="CA13" s="412"/>
      <c r="CB13" s="410" t="s">
        <v>271</v>
      </c>
      <c r="CC13" s="411"/>
      <c r="CD13" s="411"/>
      <c r="CE13" s="412"/>
      <c r="CF13" s="410" t="s">
        <v>271</v>
      </c>
      <c r="CG13" s="411"/>
      <c r="CH13" s="411"/>
      <c r="CI13" s="412"/>
      <c r="CJ13" s="410" t="s">
        <v>271</v>
      </c>
      <c r="CK13" s="411"/>
      <c r="CL13" s="411"/>
      <c r="CM13" s="412"/>
      <c r="CN13" s="398" t="s">
        <v>6</v>
      </c>
      <c r="CO13" s="399"/>
      <c r="CP13" s="399"/>
      <c r="CQ13" s="400"/>
      <c r="CR13" s="398" t="s">
        <v>6</v>
      </c>
      <c r="CS13" s="399"/>
      <c r="CT13" s="399"/>
      <c r="CU13" s="399"/>
      <c r="CV13" s="400"/>
      <c r="CW13" s="413" t="s">
        <v>271</v>
      </c>
      <c r="CX13" s="399"/>
      <c r="CY13" s="399"/>
      <c r="CZ13" s="399"/>
      <c r="DA13" s="400"/>
      <c r="DB13" s="413" t="s">
        <v>271</v>
      </c>
      <c r="DC13" s="399"/>
      <c r="DD13" s="399"/>
      <c r="DE13" s="399"/>
      <c r="DF13" s="400"/>
      <c r="DG13" s="398" t="s">
        <v>6</v>
      </c>
      <c r="DH13" s="399"/>
      <c r="DI13" s="399"/>
      <c r="DJ13" s="399"/>
      <c r="DK13" s="400"/>
      <c r="DL13" s="398" t="s">
        <v>271</v>
      </c>
      <c r="DM13" s="399"/>
      <c r="DN13" s="399"/>
      <c r="DO13" s="400"/>
      <c r="DP13" s="398" t="s">
        <v>271</v>
      </c>
      <c r="DQ13" s="399"/>
      <c r="DR13" s="399"/>
      <c r="DS13" s="400"/>
      <c r="DT13" s="398" t="s">
        <v>6</v>
      </c>
      <c r="DU13" s="399"/>
      <c r="DV13" s="399"/>
      <c r="DW13" s="399"/>
      <c r="DX13" s="400"/>
      <c r="DY13" s="401" t="s">
        <v>285</v>
      </c>
      <c r="DZ13" s="402"/>
      <c r="EA13" s="402"/>
      <c r="EB13" s="402"/>
      <c r="EC13" s="403"/>
      <c r="ED13" s="401" t="s">
        <v>285</v>
      </c>
      <c r="EE13" s="402"/>
      <c r="EF13" s="402"/>
      <c r="EG13" s="402"/>
      <c r="EH13" s="403"/>
      <c r="EI13" s="401" t="s">
        <v>285</v>
      </c>
      <c r="EJ13" s="402"/>
      <c r="EK13" s="402"/>
      <c r="EL13" s="402"/>
      <c r="EM13" s="403"/>
      <c r="EN13" s="398">
        <v>0</v>
      </c>
      <c r="EO13" s="399"/>
      <c r="EP13" s="399"/>
      <c r="EQ13" s="400"/>
      <c r="ER13" s="407">
        <v>0</v>
      </c>
      <c r="ES13" s="408"/>
      <c r="ET13" s="408"/>
      <c r="EU13" s="408"/>
      <c r="EV13" s="408"/>
      <c r="EW13" s="408"/>
      <c r="EX13" s="408"/>
      <c r="EY13" s="409"/>
      <c r="EZ13" s="407" t="s">
        <v>6</v>
      </c>
      <c r="FA13" s="408"/>
      <c r="FB13" s="408"/>
      <c r="FC13" s="408"/>
      <c r="FD13" s="408"/>
      <c r="FE13" s="409"/>
      <c r="FF13" s="417" t="s">
        <v>6</v>
      </c>
      <c r="FG13" s="418"/>
      <c r="FH13" s="418"/>
      <c r="FI13" s="418"/>
      <c r="FJ13" s="418"/>
      <c r="FK13" s="419"/>
    </row>
    <row r="14" spans="1:167" s="54" customFormat="1" ht="36" customHeight="1">
      <c r="A14" s="420"/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0"/>
      <c r="BF14" s="420"/>
      <c r="BG14" s="420"/>
      <c r="BH14" s="420"/>
      <c r="BI14" s="420"/>
      <c r="BJ14" s="420"/>
      <c r="BK14" s="420"/>
      <c r="BL14" s="420"/>
      <c r="BM14" s="420"/>
      <c r="BN14" s="420"/>
      <c r="BO14" s="420"/>
      <c r="BP14" s="420"/>
      <c r="BQ14" s="420"/>
      <c r="BR14" s="420"/>
      <c r="BS14" s="420"/>
      <c r="BT14" s="420"/>
      <c r="BU14" s="420"/>
      <c r="BV14" s="420"/>
      <c r="BW14" s="420"/>
      <c r="BX14" s="420"/>
      <c r="BY14" s="420"/>
      <c r="BZ14" s="420"/>
      <c r="CA14" s="420"/>
      <c r="CB14" s="420"/>
      <c r="CC14" s="420"/>
      <c r="CD14" s="420"/>
      <c r="CE14" s="420"/>
      <c r="CF14" s="420"/>
      <c r="CG14" s="420"/>
      <c r="CH14" s="420"/>
      <c r="CI14" s="420"/>
      <c r="CJ14" s="420"/>
      <c r="CK14" s="420"/>
      <c r="CL14" s="420"/>
      <c r="CM14" s="420"/>
      <c r="CN14" s="420"/>
      <c r="CO14" s="420"/>
      <c r="CP14" s="420"/>
      <c r="CQ14" s="420"/>
      <c r="CR14" s="420"/>
      <c r="CS14" s="420"/>
      <c r="CT14" s="420"/>
      <c r="CU14" s="420"/>
      <c r="CV14" s="420"/>
      <c r="CW14" s="420"/>
      <c r="CX14" s="420"/>
      <c r="CY14" s="420"/>
      <c r="CZ14" s="420"/>
      <c r="DA14" s="420"/>
      <c r="DB14" s="420"/>
      <c r="DC14" s="420"/>
      <c r="DD14" s="420"/>
      <c r="DE14" s="420"/>
      <c r="DF14" s="420"/>
      <c r="DG14" s="420"/>
      <c r="DH14" s="420"/>
      <c r="DI14" s="420"/>
      <c r="DJ14" s="420"/>
      <c r="DK14" s="420"/>
      <c r="DL14" s="420"/>
      <c r="DM14" s="420"/>
      <c r="DN14" s="420"/>
      <c r="DO14" s="420"/>
      <c r="DP14" s="420"/>
      <c r="DQ14" s="420"/>
      <c r="DR14" s="420"/>
      <c r="DS14" s="420"/>
      <c r="DT14" s="420"/>
      <c r="DU14" s="420"/>
      <c r="DV14" s="420"/>
      <c r="DW14" s="420"/>
      <c r="DX14" s="420"/>
      <c r="DY14" s="420"/>
      <c r="DZ14" s="420"/>
      <c r="EA14" s="420"/>
      <c r="EB14" s="420"/>
      <c r="EC14" s="420"/>
      <c r="ED14" s="420"/>
      <c r="EE14" s="420"/>
      <c r="EF14" s="420"/>
      <c r="EG14" s="420"/>
      <c r="EH14" s="420"/>
      <c r="EI14" s="420"/>
      <c r="EJ14" s="420"/>
      <c r="EK14" s="420"/>
      <c r="EL14" s="420"/>
      <c r="EM14" s="420"/>
      <c r="EN14" s="420"/>
      <c r="EO14" s="420"/>
      <c r="EP14" s="420"/>
      <c r="EQ14" s="420"/>
      <c r="ER14" s="420"/>
      <c r="ES14" s="420"/>
      <c r="ET14" s="420"/>
      <c r="EU14" s="420"/>
      <c r="EV14" s="420"/>
      <c r="EW14" s="420"/>
      <c r="EX14" s="420"/>
      <c r="EY14" s="420"/>
      <c r="EZ14" s="420"/>
      <c r="FA14" s="420"/>
      <c r="FB14" s="420"/>
      <c r="FC14" s="420"/>
      <c r="FD14" s="420"/>
      <c r="FE14" s="420"/>
      <c r="FF14" s="420"/>
      <c r="FG14" s="420"/>
      <c r="FH14" s="420"/>
      <c r="FI14" s="420"/>
      <c r="FJ14" s="420"/>
      <c r="FK14" s="420"/>
    </row>
    <row r="15" spans="1:168" s="68" customFormat="1" ht="13.5" customHeight="1">
      <c r="A15" s="167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4"/>
      <c r="BU15" s="414"/>
      <c r="BV15" s="414"/>
      <c r="BW15" s="414"/>
      <c r="BX15" s="414"/>
      <c r="BY15" s="414"/>
      <c r="BZ15" s="414"/>
      <c r="CA15" s="414"/>
      <c r="CB15" s="414"/>
      <c r="CC15" s="414"/>
      <c r="CD15" s="414"/>
      <c r="CE15" s="414"/>
      <c r="CF15" s="414"/>
      <c r="CG15" s="414"/>
      <c r="CH15" s="414"/>
      <c r="CI15" s="414"/>
      <c r="CJ15" s="414"/>
      <c r="CK15" s="414"/>
      <c r="CL15" s="414"/>
      <c r="CM15" s="414"/>
      <c r="CN15" s="414"/>
      <c r="CO15" s="414"/>
      <c r="CP15" s="414"/>
      <c r="CQ15" s="414"/>
      <c r="CR15" s="414"/>
      <c r="CS15" s="414"/>
      <c r="CT15" s="414"/>
      <c r="CU15" s="414"/>
      <c r="CV15" s="414"/>
      <c r="CW15" s="414"/>
      <c r="CX15" s="414"/>
      <c r="CY15" s="414"/>
      <c r="CZ15" s="414"/>
      <c r="DA15" s="414"/>
      <c r="DB15" s="414"/>
      <c r="DC15" s="414"/>
      <c r="DD15" s="414"/>
      <c r="DE15" s="414"/>
      <c r="DF15" s="414"/>
      <c r="DG15" s="414"/>
      <c r="DH15" s="414"/>
      <c r="DI15" s="414"/>
      <c r="DJ15" s="414"/>
      <c r="DK15" s="414"/>
      <c r="DL15" s="414"/>
      <c r="DM15" s="414"/>
      <c r="DN15" s="414"/>
      <c r="DO15" s="414"/>
      <c r="DP15" s="414"/>
      <c r="DQ15" s="414"/>
      <c r="DR15" s="414"/>
      <c r="DS15" s="414"/>
      <c r="DT15" s="414"/>
      <c r="DU15" s="414"/>
      <c r="DV15" s="414"/>
      <c r="DW15" s="414"/>
      <c r="DX15" s="414"/>
      <c r="DY15" s="414"/>
      <c r="DZ15" s="414"/>
      <c r="EA15" s="414"/>
      <c r="EB15" s="414"/>
      <c r="EC15" s="414"/>
      <c r="ED15" s="414"/>
      <c r="EE15" s="414"/>
      <c r="EF15" s="414"/>
      <c r="EG15" s="414"/>
      <c r="EH15" s="414"/>
      <c r="EI15" s="414"/>
      <c r="EJ15" s="414"/>
      <c r="EK15" s="414"/>
      <c r="EL15" s="414"/>
      <c r="EM15" s="414"/>
      <c r="EN15" s="414"/>
      <c r="EO15" s="414"/>
      <c r="EP15" s="414"/>
      <c r="EQ15" s="414"/>
      <c r="ER15" s="414"/>
      <c r="ES15" s="414"/>
      <c r="ET15" s="414"/>
      <c r="EU15" s="414"/>
      <c r="EV15" s="414"/>
      <c r="EW15" s="414"/>
      <c r="EX15" s="414"/>
      <c r="EY15" s="414"/>
      <c r="EZ15" s="414"/>
      <c r="FA15" s="414"/>
      <c r="FB15" s="414"/>
      <c r="FC15" s="414"/>
      <c r="FD15" s="414"/>
      <c r="FE15" s="414"/>
      <c r="FF15" s="414"/>
      <c r="FG15" s="414"/>
      <c r="FH15" s="414"/>
      <c r="FI15" s="414"/>
      <c r="FJ15" s="414"/>
      <c r="FK15" s="414"/>
      <c r="FL15" s="414"/>
    </row>
    <row r="16" s="54" customFormat="1" ht="0.75" customHeight="1"/>
    <row r="17" s="61" customFormat="1" ht="18" customHeight="1" hidden="1"/>
    <row r="18" spans="1:167" s="71" customFormat="1" ht="27" customHeight="1">
      <c r="A18" s="415" t="s">
        <v>270</v>
      </c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415"/>
      <c r="AM18" s="415"/>
      <c r="AN18" s="415"/>
      <c r="AO18" s="415"/>
      <c r="AP18" s="415"/>
      <c r="AQ18" s="415"/>
      <c r="AR18" s="415"/>
      <c r="AS18" s="415"/>
      <c r="AT18" s="415"/>
      <c r="AU18" s="415"/>
      <c r="AV18" s="415"/>
      <c r="AW18" s="415"/>
      <c r="AX18" s="415"/>
      <c r="AY18" s="415"/>
      <c r="AZ18" s="415"/>
      <c r="BA18" s="415"/>
      <c r="BB18" s="415"/>
      <c r="BC18" s="415"/>
      <c r="BD18" s="415"/>
      <c r="BE18" s="415"/>
      <c r="BF18" s="415"/>
      <c r="BG18" s="415"/>
      <c r="BH18" s="415"/>
      <c r="BI18" s="415"/>
      <c r="BJ18" s="415"/>
      <c r="BK18" s="415"/>
      <c r="BL18" s="415"/>
      <c r="BM18" s="415"/>
      <c r="BN18" s="415"/>
      <c r="BO18" s="415"/>
      <c r="BP18" s="415"/>
      <c r="BQ18" s="415"/>
      <c r="BR18" s="415"/>
      <c r="BS18" s="415"/>
      <c r="BT18" s="415"/>
      <c r="BU18" s="415"/>
      <c r="BV18" s="415"/>
      <c r="BW18" s="415"/>
      <c r="BX18" s="415"/>
      <c r="BY18" s="415"/>
      <c r="BZ18" s="415"/>
      <c r="CA18" s="415"/>
      <c r="CB18" s="415"/>
      <c r="CC18" s="415"/>
      <c r="CD18" s="415"/>
      <c r="CE18" s="415"/>
      <c r="CF18" s="415"/>
      <c r="CG18" s="415"/>
      <c r="CH18" s="415"/>
      <c r="CI18" s="415"/>
      <c r="CJ18" s="415"/>
      <c r="CK18" s="415"/>
      <c r="CL18" s="415"/>
      <c r="CM18" s="415"/>
      <c r="CN18" s="415"/>
      <c r="CO18" s="415"/>
      <c r="CP18" s="415"/>
      <c r="CQ18" s="415"/>
      <c r="CR18" s="415"/>
      <c r="CS18" s="415"/>
      <c r="CT18" s="415"/>
      <c r="CU18" s="415"/>
      <c r="CV18" s="415"/>
      <c r="CW18" s="415"/>
      <c r="CX18" s="415"/>
      <c r="CY18" s="415"/>
      <c r="CZ18" s="415"/>
      <c r="DA18" s="415"/>
      <c r="DB18" s="415"/>
      <c r="DC18" s="415"/>
      <c r="DD18" s="415"/>
      <c r="DE18" s="415"/>
      <c r="DF18" s="415"/>
      <c r="DG18" s="415"/>
      <c r="DH18" s="415"/>
      <c r="DI18" s="415"/>
      <c r="DJ18" s="415"/>
      <c r="DK18" s="415"/>
      <c r="DL18" s="415"/>
      <c r="DM18" s="415"/>
      <c r="DN18" s="415"/>
      <c r="DO18" s="415"/>
      <c r="DP18" s="415"/>
      <c r="DQ18" s="415"/>
      <c r="DR18" s="415"/>
      <c r="DS18" s="415"/>
      <c r="DT18" s="415"/>
      <c r="DU18" s="415"/>
      <c r="DV18" s="415"/>
      <c r="DW18" s="415"/>
      <c r="DX18" s="415"/>
      <c r="DY18" s="415"/>
      <c r="DZ18" s="415"/>
      <c r="EA18" s="415"/>
      <c r="EB18" s="415"/>
      <c r="EC18" s="415"/>
      <c r="ED18" s="415"/>
      <c r="EE18" s="415"/>
      <c r="EF18" s="415"/>
      <c r="EG18" s="415"/>
      <c r="EH18" s="415"/>
      <c r="EI18" s="415"/>
      <c r="EJ18" s="415"/>
      <c r="EK18" s="415"/>
      <c r="EL18" s="415"/>
      <c r="EM18" s="415"/>
      <c r="EN18" s="415"/>
      <c r="EO18" s="415"/>
      <c r="EP18" s="415"/>
      <c r="EQ18" s="415"/>
      <c r="ER18" s="415"/>
      <c r="ES18" s="415"/>
      <c r="ET18" s="415"/>
      <c r="EU18" s="415"/>
      <c r="EV18" s="415"/>
      <c r="EW18" s="415"/>
      <c r="EX18" s="415"/>
      <c r="EY18" s="415"/>
      <c r="EZ18" s="415"/>
      <c r="FA18" s="415"/>
      <c r="FB18" s="415"/>
      <c r="FC18" s="415"/>
      <c r="FD18" s="415"/>
      <c r="FE18" s="415"/>
      <c r="FF18" s="415"/>
      <c r="FG18" s="415"/>
      <c r="FH18" s="415"/>
      <c r="FI18" s="415"/>
      <c r="FJ18" s="415"/>
      <c r="FK18" s="415"/>
    </row>
    <row r="19" spans="1:101" s="71" customFormat="1" ht="12.75" customHeight="1">
      <c r="A19" s="73" t="s">
        <v>163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</row>
    <row r="20" s="71" customFormat="1" ht="12.75" customHeight="1">
      <c r="A20" s="73" t="s">
        <v>164</v>
      </c>
    </row>
    <row r="21" s="71" customFormat="1" ht="12.75" customHeight="1">
      <c r="A21" s="73" t="s">
        <v>165</v>
      </c>
    </row>
    <row r="22" s="71" customFormat="1" ht="12.75" customHeight="1">
      <c r="A22" s="73" t="s">
        <v>166</v>
      </c>
    </row>
    <row r="23" s="71" customFormat="1" ht="12.75" customHeight="1">
      <c r="A23" s="73" t="s">
        <v>167</v>
      </c>
    </row>
    <row r="26" spans="1:167" ht="14.25">
      <c r="A26" s="355" t="s">
        <v>321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51"/>
      <c r="DW26" s="251"/>
      <c r="DX26" s="251"/>
      <c r="DY26" s="251"/>
      <c r="DZ26" s="251"/>
      <c r="EA26" s="251"/>
      <c r="EB26" s="251"/>
      <c r="EC26" s="251"/>
      <c r="ED26" s="251"/>
      <c r="EE26" s="251"/>
      <c r="EF26" s="251"/>
      <c r="EG26" s="251"/>
      <c r="EH26" s="251"/>
      <c r="EI26" s="251"/>
      <c r="EJ26" s="251"/>
      <c r="EK26" s="251"/>
      <c r="EL26" s="251"/>
      <c r="EM26" s="251"/>
      <c r="EN26" s="251"/>
      <c r="EO26" s="251"/>
      <c r="EP26" s="251"/>
      <c r="EQ26" s="251"/>
      <c r="ER26" s="251"/>
      <c r="ES26" s="251"/>
      <c r="ET26" s="251"/>
      <c r="EU26" s="251"/>
      <c r="EV26" s="251"/>
      <c r="EW26" s="251"/>
      <c r="EX26" s="251"/>
      <c r="EY26" s="251"/>
      <c r="EZ26" s="251"/>
      <c r="FA26" s="251"/>
      <c r="FB26" s="251"/>
      <c r="FC26" s="251"/>
      <c r="FD26" s="251"/>
      <c r="FE26" s="251"/>
      <c r="FF26" s="251"/>
      <c r="FG26" s="251"/>
      <c r="FH26" s="251"/>
      <c r="FI26" s="251"/>
      <c r="FJ26" s="251"/>
      <c r="FK26" s="251"/>
    </row>
    <row r="27" spans="1:167" ht="14.25">
      <c r="A27" s="185"/>
      <c r="B27" s="169"/>
      <c r="C27" s="189" t="s">
        <v>219</v>
      </c>
      <c r="D27" s="188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88" t="s">
        <v>263</v>
      </c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88" t="s">
        <v>221</v>
      </c>
      <c r="BP27" s="188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69"/>
    </row>
  </sheetData>
  <sheetProtection/>
  <mergeCells count="148">
    <mergeCell ref="A18:FK18"/>
    <mergeCell ref="A1:FO1"/>
    <mergeCell ref="EI13:EM13"/>
    <mergeCell ref="EN13:EQ13"/>
    <mergeCell ref="ER13:EY13"/>
    <mergeCell ref="EZ13:FE13"/>
    <mergeCell ref="FF13:FK13"/>
    <mergeCell ref="A14:FK14"/>
    <mergeCell ref="DG13:DK13"/>
    <mergeCell ref="ED13:EH13"/>
    <mergeCell ref="CF13:CI13"/>
    <mergeCell ref="CJ13:CM13"/>
    <mergeCell ref="CW13:DA13"/>
    <mergeCell ref="DB13:DF13"/>
    <mergeCell ref="B15:FL15"/>
    <mergeCell ref="BX13:CA13"/>
    <mergeCell ref="CB13:CE13"/>
    <mergeCell ref="DL13:DO13"/>
    <mergeCell ref="DP13:DS13"/>
    <mergeCell ref="DT13:DX13"/>
    <mergeCell ref="DY13:EC13"/>
    <mergeCell ref="AQ13:AT13"/>
    <mergeCell ref="AU13:AX13"/>
    <mergeCell ref="AY13:BB13"/>
    <mergeCell ref="BC13:BF13"/>
    <mergeCell ref="CN13:CQ13"/>
    <mergeCell ref="CR13:CV13"/>
    <mergeCell ref="BG13:BJ13"/>
    <mergeCell ref="BK13:BN13"/>
    <mergeCell ref="BO13:BR13"/>
    <mergeCell ref="BS13:BW13"/>
    <mergeCell ref="EZ12:FE12"/>
    <mergeCell ref="FF12:FK12"/>
    <mergeCell ref="A13:D13"/>
    <mergeCell ref="E13:K13"/>
    <mergeCell ref="L13:Q13"/>
    <mergeCell ref="R13:V13"/>
    <mergeCell ref="W13:AA13"/>
    <mergeCell ref="AB13:AF13"/>
    <mergeCell ref="AG13:AK13"/>
    <mergeCell ref="AL13:AP13"/>
    <mergeCell ref="DT12:DX12"/>
    <mergeCell ref="DY12:EC12"/>
    <mergeCell ref="ED12:EH12"/>
    <mergeCell ref="EI12:EM12"/>
    <mergeCell ref="EN12:EQ12"/>
    <mergeCell ref="BS12:BW12"/>
    <mergeCell ref="BX12:CA12"/>
    <mergeCell ref="CB12:CE12"/>
    <mergeCell ref="CF12:CI12"/>
    <mergeCell ref="ER12:EY12"/>
    <mergeCell ref="CR12:CV12"/>
    <mergeCell ref="CW12:DA12"/>
    <mergeCell ref="DB12:DF12"/>
    <mergeCell ref="DG12:DK12"/>
    <mergeCell ref="DL12:DO12"/>
    <mergeCell ref="DP12:DS12"/>
    <mergeCell ref="AL12:AP12"/>
    <mergeCell ref="AQ12:AT12"/>
    <mergeCell ref="CJ12:CM12"/>
    <mergeCell ref="CN12:CQ12"/>
    <mergeCell ref="AU12:AX12"/>
    <mergeCell ref="AY12:BB12"/>
    <mergeCell ref="BC12:BF12"/>
    <mergeCell ref="BG12:BJ12"/>
    <mergeCell ref="BK12:BN12"/>
    <mergeCell ref="BO12:BR12"/>
    <mergeCell ref="ER11:EY11"/>
    <mergeCell ref="EZ11:FE11"/>
    <mergeCell ref="FF11:FK11"/>
    <mergeCell ref="A12:D12"/>
    <mergeCell ref="E12:K12"/>
    <mergeCell ref="L12:Q12"/>
    <mergeCell ref="R12:V12"/>
    <mergeCell ref="W12:AA12"/>
    <mergeCell ref="AB12:AF12"/>
    <mergeCell ref="AG12:AK12"/>
    <mergeCell ref="ED11:EH11"/>
    <mergeCell ref="EI11:EM11"/>
    <mergeCell ref="EN11:EQ11"/>
    <mergeCell ref="DL8:DO10"/>
    <mergeCell ref="DP8:DS10"/>
    <mergeCell ref="DT8:DX10"/>
    <mergeCell ref="A11:D11"/>
    <mergeCell ref="E11:K11"/>
    <mergeCell ref="L11:Q11"/>
    <mergeCell ref="R11:V11"/>
    <mergeCell ref="W11:AA11"/>
    <mergeCell ref="AB11:AF11"/>
    <mergeCell ref="FF7:FK10"/>
    <mergeCell ref="AQ8:BJ8"/>
    <mergeCell ref="BK8:BN10"/>
    <mergeCell ref="BO8:BR10"/>
    <mergeCell ref="BS8:BW10"/>
    <mergeCell ref="BX8:DK8"/>
    <mergeCell ref="AQ7:BW7"/>
    <mergeCell ref="AY9:BF9"/>
    <mergeCell ref="CW9:DA10"/>
    <mergeCell ref="CJ10:CM11"/>
    <mergeCell ref="AG7:AK10"/>
    <mergeCell ref="AL7:AP10"/>
    <mergeCell ref="AG11:AK11"/>
    <mergeCell ref="AL11:AP11"/>
    <mergeCell ref="CR11:CV11"/>
    <mergeCell ref="CW11:DA11"/>
    <mergeCell ref="AY10:BB11"/>
    <mergeCell ref="BO11:BR11"/>
    <mergeCell ref="BS11:BW11"/>
    <mergeCell ref="CN11:CQ11"/>
    <mergeCell ref="AQ9:AX9"/>
    <mergeCell ref="ED7:EH10"/>
    <mergeCell ref="AQ10:AT11"/>
    <mergeCell ref="AU10:AX11"/>
    <mergeCell ref="CN9:CQ10"/>
    <mergeCell ref="CR9:CV10"/>
    <mergeCell ref="BX10:CA11"/>
    <mergeCell ref="DL11:DO11"/>
    <mergeCell ref="DP11:DS11"/>
    <mergeCell ref="DT11:DX11"/>
    <mergeCell ref="BG11:BJ11"/>
    <mergeCell ref="A4:FK4"/>
    <mergeCell ref="A5:FK5"/>
    <mergeCell ref="A7:D10"/>
    <mergeCell ref="E7:K10"/>
    <mergeCell ref="L7:Q10"/>
    <mergeCell ref="EI7:EM10"/>
    <mergeCell ref="BX9:CE9"/>
    <mergeCell ref="CF9:CM9"/>
    <mergeCell ref="BC10:BF11"/>
    <mergeCell ref="DB9:DF10"/>
    <mergeCell ref="DG9:DK10"/>
    <mergeCell ref="BX7:DX7"/>
    <mergeCell ref="DY7:EC10"/>
    <mergeCell ref="DB11:DF11"/>
    <mergeCell ref="DG11:DK11"/>
    <mergeCell ref="CB10:CE11"/>
    <mergeCell ref="CF10:CI11"/>
    <mergeCell ref="DY11:EC11"/>
    <mergeCell ref="A26:FK26"/>
    <mergeCell ref="C2:CU2"/>
    <mergeCell ref="BK11:BN11"/>
    <mergeCell ref="EN7:EQ10"/>
    <mergeCell ref="ER7:EY10"/>
    <mergeCell ref="R7:V10"/>
    <mergeCell ref="W7:AA10"/>
    <mergeCell ref="AB7:AF10"/>
    <mergeCell ref="BG9:BJ10"/>
    <mergeCell ref="EZ7:FE10"/>
  </mergeCells>
  <printOptions/>
  <pageMargins left="0.1968503937007874" right="0.15748031496062992" top="0.1968503937007874" bottom="0.1968503937007874" header="0.5118110236220472" footer="0.5118110236220472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DC30"/>
  <sheetViews>
    <sheetView zoomScalePageLayoutView="0" workbookViewId="0" topLeftCell="A9">
      <selection activeCell="AZ15" sqref="AZ15:DA15"/>
    </sheetView>
  </sheetViews>
  <sheetFormatPr defaultColWidth="0.85546875" defaultRowHeight="12.75"/>
  <cols>
    <col min="1" max="50" width="0.85546875" style="61" customWidth="1"/>
    <col min="51" max="51" width="13.140625" style="61" customWidth="1"/>
    <col min="52" max="89" width="0.85546875" style="61" customWidth="1"/>
    <col min="90" max="90" width="5.140625" style="61" customWidth="1"/>
    <col min="91" max="91" width="5.28125" style="61" customWidth="1"/>
    <col min="92" max="92" width="6.421875" style="61" hidden="1" customWidth="1"/>
    <col min="93" max="93" width="0.85546875" style="61" hidden="1" customWidth="1"/>
    <col min="94" max="94" width="2.57421875" style="61" hidden="1" customWidth="1"/>
    <col min="95" max="99" width="0.85546875" style="61" hidden="1" customWidth="1"/>
    <col min="100" max="100" width="0.13671875" style="61" hidden="1" customWidth="1"/>
    <col min="101" max="104" width="0.85546875" style="61" hidden="1" customWidth="1"/>
    <col min="105" max="105" width="0.5625" style="61" customWidth="1"/>
    <col min="106" max="16384" width="0.85546875" style="61" customWidth="1"/>
  </cols>
  <sheetData>
    <row r="1" s="54" customFormat="1" ht="15.75" hidden="1">
      <c r="DA1" s="55"/>
    </row>
    <row r="2" s="54" customFormat="1" ht="15.75" hidden="1"/>
    <row r="3" spans="1:92" s="54" customFormat="1" ht="15.75">
      <c r="A3" s="458" t="s">
        <v>211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8"/>
      <c r="AP3" s="458"/>
      <c r="AQ3" s="458"/>
      <c r="AR3" s="458"/>
      <c r="AS3" s="458"/>
      <c r="AT3" s="458"/>
      <c r="AU3" s="458"/>
      <c r="AV3" s="458"/>
      <c r="AW3" s="458"/>
      <c r="AX3" s="458"/>
      <c r="AY3" s="458"/>
      <c r="AZ3" s="458"/>
      <c r="BA3" s="458"/>
      <c r="BB3" s="458"/>
      <c r="BC3" s="458"/>
      <c r="BD3" s="458"/>
      <c r="BE3" s="458"/>
      <c r="BF3" s="458"/>
      <c r="BG3" s="458"/>
      <c r="BH3" s="458"/>
      <c r="BI3" s="458"/>
      <c r="BJ3" s="458"/>
      <c r="BK3" s="458"/>
      <c r="BL3" s="458"/>
      <c r="BM3" s="458"/>
      <c r="BN3" s="458"/>
      <c r="BO3" s="458"/>
      <c r="BP3" s="458"/>
      <c r="BQ3" s="458"/>
      <c r="BR3" s="458"/>
      <c r="BS3" s="458"/>
      <c r="BT3" s="458"/>
      <c r="BU3" s="458"/>
      <c r="BV3" s="458"/>
      <c r="BW3" s="458"/>
      <c r="BX3" s="458"/>
      <c r="BY3" s="458"/>
      <c r="BZ3" s="458"/>
      <c r="CA3" s="458"/>
      <c r="CB3" s="458"/>
      <c r="CC3" s="458"/>
      <c r="CD3" s="458"/>
      <c r="CE3" s="458"/>
      <c r="CF3" s="458"/>
      <c r="CG3" s="458"/>
      <c r="CH3" s="458"/>
      <c r="CI3" s="458"/>
      <c r="CJ3" s="458"/>
      <c r="CK3" s="458"/>
      <c r="CL3" s="458"/>
      <c r="CM3" s="458"/>
      <c r="CN3" s="458"/>
    </row>
    <row r="4" spans="1:97" s="54" customFormat="1" ht="29.25" customHeight="1">
      <c r="A4" s="332" t="str">
        <f>'ф.4.2'!$A$2</f>
        <v>к методическим указаниям по расчету уровня надежности и качества поставляемых товаров и оказываемых услуг (общероссийской) электрической сетью и  ТСО                                                                         (в редакции  Приказа Минэнерго России от 27.10. 2014г. №779)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</row>
    <row r="5" s="54" customFormat="1" ht="9.75" customHeight="1"/>
    <row r="6" spans="1:105" s="54" customFormat="1" ht="67.5" customHeight="1">
      <c r="A6" s="342" t="s">
        <v>296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  <c r="CN6" s="342"/>
      <c r="CO6" s="342"/>
      <c r="CP6" s="342"/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/>
    </row>
    <row r="7" s="54" customFormat="1" ht="12.75" customHeight="1"/>
    <row r="8" spans="1:105" s="54" customFormat="1" ht="15.75">
      <c r="A8" s="422" t="s">
        <v>304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2"/>
      <c r="CC8" s="422"/>
      <c r="CD8" s="422"/>
      <c r="CE8" s="422"/>
      <c r="CF8" s="422"/>
      <c r="CG8" s="422"/>
      <c r="CH8" s="422"/>
      <c r="CI8" s="422"/>
      <c r="CJ8" s="422"/>
      <c r="CK8" s="422"/>
      <c r="CL8" s="422"/>
      <c r="CM8" s="422"/>
      <c r="CN8" s="422"/>
      <c r="CO8" s="422"/>
      <c r="CP8" s="422"/>
      <c r="CQ8" s="422"/>
      <c r="CR8" s="422"/>
      <c r="CS8" s="422"/>
      <c r="CT8" s="422"/>
      <c r="CU8" s="422"/>
      <c r="CV8" s="422"/>
      <c r="CW8" s="422"/>
      <c r="CX8" s="422"/>
      <c r="CY8" s="422"/>
      <c r="CZ8" s="422"/>
      <c r="DA8" s="422"/>
    </row>
    <row r="9" spans="1:105" s="54" customFormat="1" ht="13.5" customHeight="1">
      <c r="A9" s="423" t="s">
        <v>168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423"/>
      <c r="CO9" s="423"/>
      <c r="CP9" s="423"/>
      <c r="CQ9" s="423"/>
      <c r="CR9" s="423"/>
      <c r="CS9" s="423"/>
      <c r="CT9" s="423"/>
      <c r="CU9" s="423"/>
      <c r="CV9" s="423"/>
      <c r="CW9" s="423"/>
      <c r="CX9" s="423"/>
      <c r="CY9" s="423"/>
      <c r="CZ9" s="423"/>
      <c r="DA9" s="423"/>
    </row>
    <row r="10" ht="13.5" customHeight="1"/>
    <row r="11" spans="1:105" s="75" customFormat="1" ht="30.75" customHeight="1">
      <c r="A11" s="424" t="s">
        <v>169</v>
      </c>
      <c r="B11" s="425"/>
      <c r="C11" s="425"/>
      <c r="D11" s="425"/>
      <c r="E11" s="425"/>
      <c r="F11" s="425"/>
      <c r="G11" s="426"/>
      <c r="H11" s="424" t="s">
        <v>170</v>
      </c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425"/>
      <c r="AJ11" s="425"/>
      <c r="AK11" s="425"/>
      <c r="AL11" s="425"/>
      <c r="AM11" s="425"/>
      <c r="AN11" s="425"/>
      <c r="AO11" s="425"/>
      <c r="AP11" s="425"/>
      <c r="AQ11" s="425"/>
      <c r="AR11" s="425"/>
      <c r="AS11" s="425"/>
      <c r="AT11" s="425"/>
      <c r="AU11" s="425"/>
      <c r="AV11" s="425"/>
      <c r="AW11" s="425"/>
      <c r="AX11" s="425"/>
      <c r="AY11" s="426"/>
      <c r="AZ11" s="424" t="s">
        <v>171</v>
      </c>
      <c r="BA11" s="425"/>
      <c r="BB11" s="425"/>
      <c r="BC11" s="425"/>
      <c r="BD11" s="425"/>
      <c r="BE11" s="425"/>
      <c r="BF11" s="425"/>
      <c r="BG11" s="425"/>
      <c r="BH11" s="425"/>
      <c r="BI11" s="425"/>
      <c r="BJ11" s="425"/>
      <c r="BK11" s="425"/>
      <c r="BL11" s="425"/>
      <c r="BM11" s="425"/>
      <c r="BN11" s="425"/>
      <c r="BO11" s="425"/>
      <c r="BP11" s="425"/>
      <c r="BQ11" s="425"/>
      <c r="BR11" s="425"/>
      <c r="BS11" s="425"/>
      <c r="BT11" s="425"/>
      <c r="BU11" s="425"/>
      <c r="BV11" s="425"/>
      <c r="BW11" s="425"/>
      <c r="BX11" s="425"/>
      <c r="BY11" s="425"/>
      <c r="BZ11" s="425"/>
      <c r="CA11" s="425"/>
      <c r="CB11" s="425"/>
      <c r="CC11" s="425"/>
      <c r="CD11" s="425"/>
      <c r="CE11" s="425"/>
      <c r="CF11" s="425"/>
      <c r="CG11" s="425"/>
      <c r="CH11" s="425"/>
      <c r="CI11" s="425"/>
      <c r="CJ11" s="425"/>
      <c r="CK11" s="425"/>
      <c r="CL11" s="425"/>
      <c r="CM11" s="425"/>
      <c r="CN11" s="425"/>
      <c r="CO11" s="425"/>
      <c r="CP11" s="425"/>
      <c r="CQ11" s="425"/>
      <c r="CR11" s="425"/>
      <c r="CS11" s="425"/>
      <c r="CT11" s="425"/>
      <c r="CU11" s="425"/>
      <c r="CV11" s="425"/>
      <c r="CW11" s="425"/>
      <c r="CX11" s="425"/>
      <c r="CY11" s="425"/>
      <c r="CZ11" s="425"/>
      <c r="DA11" s="426"/>
    </row>
    <row r="12" spans="1:105" s="56" customFormat="1" ht="55.5" customHeight="1">
      <c r="A12" s="427">
        <v>1</v>
      </c>
      <c r="B12" s="428"/>
      <c r="C12" s="428"/>
      <c r="D12" s="428"/>
      <c r="E12" s="428"/>
      <c r="F12" s="428"/>
      <c r="G12" s="429"/>
      <c r="H12" s="76"/>
      <c r="I12" s="433" t="s">
        <v>172</v>
      </c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4"/>
      <c r="AZ12" s="437" t="s">
        <v>173</v>
      </c>
      <c r="BA12" s="438"/>
      <c r="BB12" s="438"/>
      <c r="BC12" s="438"/>
      <c r="BD12" s="438"/>
      <c r="BE12" s="438"/>
      <c r="BF12" s="438"/>
      <c r="BG12" s="438"/>
      <c r="BH12" s="438"/>
      <c r="BI12" s="438"/>
      <c r="BJ12" s="438"/>
      <c r="BK12" s="438"/>
      <c r="BL12" s="438"/>
      <c r="BM12" s="438"/>
      <c r="BN12" s="438"/>
      <c r="BO12" s="438"/>
      <c r="BP12" s="438"/>
      <c r="BQ12" s="438"/>
      <c r="BR12" s="438"/>
      <c r="BS12" s="438"/>
      <c r="BT12" s="438"/>
      <c r="BU12" s="438"/>
      <c r="BV12" s="438"/>
      <c r="BW12" s="438"/>
      <c r="BX12" s="438"/>
      <c r="BY12" s="438"/>
      <c r="BZ12" s="438"/>
      <c r="CA12" s="438"/>
      <c r="CB12" s="438"/>
      <c r="CC12" s="438"/>
      <c r="CD12" s="438"/>
      <c r="CE12" s="438"/>
      <c r="CF12" s="438"/>
      <c r="CG12" s="438"/>
      <c r="CH12" s="438"/>
      <c r="CI12" s="438"/>
      <c r="CJ12" s="438"/>
      <c r="CK12" s="438"/>
      <c r="CL12" s="438"/>
      <c r="CM12" s="438"/>
      <c r="CN12" s="438"/>
      <c r="CO12" s="438"/>
      <c r="CP12" s="438"/>
      <c r="CQ12" s="438"/>
      <c r="CR12" s="438"/>
      <c r="CS12" s="438"/>
      <c r="CT12" s="438"/>
      <c r="CU12" s="438"/>
      <c r="CV12" s="438"/>
      <c r="CW12" s="438"/>
      <c r="CX12" s="438"/>
      <c r="CY12" s="438"/>
      <c r="CZ12" s="438"/>
      <c r="DA12" s="439"/>
    </row>
    <row r="13" spans="1:105" s="56" customFormat="1" ht="84" customHeight="1">
      <c r="A13" s="430"/>
      <c r="B13" s="431"/>
      <c r="C13" s="431"/>
      <c r="D13" s="431"/>
      <c r="E13" s="431"/>
      <c r="F13" s="431"/>
      <c r="G13" s="432"/>
      <c r="H13" s="77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435"/>
      <c r="AU13" s="435"/>
      <c r="AV13" s="435"/>
      <c r="AW13" s="435"/>
      <c r="AX13" s="435"/>
      <c r="AY13" s="436"/>
      <c r="AZ13" s="440">
        <v>52</v>
      </c>
      <c r="BA13" s="441"/>
      <c r="BB13" s="441"/>
      <c r="BC13" s="441"/>
      <c r="BD13" s="441"/>
      <c r="BE13" s="441"/>
      <c r="BF13" s="441"/>
      <c r="BG13" s="441"/>
      <c r="BH13" s="441"/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1"/>
      <c r="CB13" s="441"/>
      <c r="CC13" s="441"/>
      <c r="CD13" s="441"/>
      <c r="CE13" s="441"/>
      <c r="CF13" s="441"/>
      <c r="CG13" s="441"/>
      <c r="CH13" s="441"/>
      <c r="CI13" s="441"/>
      <c r="CJ13" s="441"/>
      <c r="CK13" s="441"/>
      <c r="CL13" s="441"/>
      <c r="CM13" s="441"/>
      <c r="CN13" s="441"/>
      <c r="CO13" s="441"/>
      <c r="CP13" s="441"/>
      <c r="CQ13" s="441"/>
      <c r="CR13" s="441"/>
      <c r="CS13" s="441"/>
      <c r="CT13" s="441"/>
      <c r="CU13" s="441"/>
      <c r="CV13" s="441"/>
      <c r="CW13" s="441"/>
      <c r="CX13" s="441"/>
      <c r="CY13" s="441"/>
      <c r="CZ13" s="441"/>
      <c r="DA13" s="442"/>
    </row>
    <row r="14" spans="1:105" s="56" customFormat="1" ht="55.5" customHeight="1">
      <c r="A14" s="427" t="s">
        <v>174</v>
      </c>
      <c r="B14" s="428"/>
      <c r="C14" s="428"/>
      <c r="D14" s="428"/>
      <c r="E14" s="428"/>
      <c r="F14" s="428"/>
      <c r="G14" s="429"/>
      <c r="H14" s="76"/>
      <c r="I14" s="433" t="s">
        <v>175</v>
      </c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4"/>
      <c r="AZ14" s="443" t="s">
        <v>173</v>
      </c>
      <c r="BA14" s="444"/>
      <c r="BB14" s="444"/>
      <c r="BC14" s="444"/>
      <c r="BD14" s="444"/>
      <c r="BE14" s="444"/>
      <c r="BF14" s="444"/>
      <c r="BG14" s="444"/>
      <c r="BH14" s="444"/>
      <c r="BI14" s="444"/>
      <c r="BJ14" s="444"/>
      <c r="BK14" s="444"/>
      <c r="BL14" s="444"/>
      <c r="BM14" s="444"/>
      <c r="BN14" s="444"/>
      <c r="BO14" s="444"/>
      <c r="BP14" s="444"/>
      <c r="BQ14" s="444"/>
      <c r="BR14" s="444"/>
      <c r="BS14" s="444"/>
      <c r="BT14" s="444"/>
      <c r="BU14" s="444"/>
      <c r="BV14" s="444"/>
      <c r="BW14" s="444"/>
      <c r="BX14" s="444"/>
      <c r="BY14" s="444"/>
      <c r="BZ14" s="444"/>
      <c r="CA14" s="444"/>
      <c r="CB14" s="444"/>
      <c r="CC14" s="444"/>
      <c r="CD14" s="444"/>
      <c r="CE14" s="444"/>
      <c r="CF14" s="444"/>
      <c r="CG14" s="444"/>
      <c r="CH14" s="444"/>
      <c r="CI14" s="444"/>
      <c r="CJ14" s="444"/>
      <c r="CK14" s="444"/>
      <c r="CL14" s="444"/>
      <c r="CM14" s="444"/>
      <c r="CN14" s="444"/>
      <c r="CO14" s="444"/>
      <c r="CP14" s="444"/>
      <c r="CQ14" s="444"/>
      <c r="CR14" s="444"/>
      <c r="CS14" s="444"/>
      <c r="CT14" s="444"/>
      <c r="CU14" s="444"/>
      <c r="CV14" s="444"/>
      <c r="CW14" s="444"/>
      <c r="CX14" s="444"/>
      <c r="CY14" s="444"/>
      <c r="CZ14" s="444"/>
      <c r="DA14" s="445"/>
    </row>
    <row r="15" spans="1:105" s="56" customFormat="1" ht="70.5" customHeight="1">
      <c r="A15" s="430"/>
      <c r="B15" s="431"/>
      <c r="C15" s="431"/>
      <c r="D15" s="431"/>
      <c r="E15" s="431"/>
      <c r="F15" s="431"/>
      <c r="G15" s="432"/>
      <c r="H15" s="77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5"/>
      <c r="AS15" s="435"/>
      <c r="AT15" s="435"/>
      <c r="AU15" s="435"/>
      <c r="AV15" s="435"/>
      <c r="AW15" s="435"/>
      <c r="AX15" s="435"/>
      <c r="AY15" s="436"/>
      <c r="AZ15" s="440">
        <v>52</v>
      </c>
      <c r="BA15" s="441"/>
      <c r="BB15" s="441"/>
      <c r="BC15" s="441"/>
      <c r="BD15" s="441"/>
      <c r="BE15" s="441"/>
      <c r="BF15" s="441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41"/>
      <c r="CC15" s="441"/>
      <c r="CD15" s="441"/>
      <c r="CE15" s="441"/>
      <c r="CF15" s="441"/>
      <c r="CG15" s="441"/>
      <c r="CH15" s="441"/>
      <c r="CI15" s="441"/>
      <c r="CJ15" s="441"/>
      <c r="CK15" s="441"/>
      <c r="CL15" s="441"/>
      <c r="CM15" s="441"/>
      <c r="CN15" s="441"/>
      <c r="CO15" s="441"/>
      <c r="CP15" s="441"/>
      <c r="CQ15" s="441"/>
      <c r="CR15" s="441"/>
      <c r="CS15" s="441"/>
      <c r="CT15" s="441"/>
      <c r="CU15" s="441"/>
      <c r="CV15" s="441"/>
      <c r="CW15" s="441"/>
      <c r="CX15" s="441"/>
      <c r="CY15" s="441"/>
      <c r="CZ15" s="441"/>
      <c r="DA15" s="442"/>
    </row>
    <row r="16" spans="1:105" s="56" customFormat="1" ht="30.75" customHeight="1">
      <c r="A16" s="427" t="s">
        <v>176</v>
      </c>
      <c r="B16" s="428"/>
      <c r="C16" s="428"/>
      <c r="D16" s="428"/>
      <c r="E16" s="428"/>
      <c r="F16" s="428"/>
      <c r="G16" s="429"/>
      <c r="H16" s="76"/>
      <c r="I16" s="433" t="s">
        <v>177</v>
      </c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4"/>
      <c r="AZ16" s="446" t="s">
        <v>173</v>
      </c>
      <c r="BA16" s="447"/>
      <c r="BB16" s="447"/>
      <c r="BC16" s="447"/>
      <c r="BD16" s="447"/>
      <c r="BE16" s="447"/>
      <c r="BF16" s="447"/>
      <c r="BG16" s="447"/>
      <c r="BH16" s="447"/>
      <c r="BI16" s="447"/>
      <c r="BJ16" s="447"/>
      <c r="BK16" s="447"/>
      <c r="BL16" s="447"/>
      <c r="BM16" s="447"/>
      <c r="BN16" s="447"/>
      <c r="BO16" s="447"/>
      <c r="BP16" s="447"/>
      <c r="BQ16" s="447"/>
      <c r="BR16" s="447"/>
      <c r="BS16" s="447"/>
      <c r="BT16" s="447"/>
      <c r="BU16" s="447"/>
      <c r="BV16" s="447"/>
      <c r="BW16" s="447"/>
      <c r="BX16" s="447"/>
      <c r="BY16" s="447"/>
      <c r="BZ16" s="447"/>
      <c r="CA16" s="447"/>
      <c r="CB16" s="447"/>
      <c r="CC16" s="447"/>
      <c r="CD16" s="447"/>
      <c r="CE16" s="447"/>
      <c r="CF16" s="447"/>
      <c r="CG16" s="447"/>
      <c r="CH16" s="447"/>
      <c r="CI16" s="447"/>
      <c r="CJ16" s="447"/>
      <c r="CK16" s="447"/>
      <c r="CL16" s="447"/>
      <c r="CM16" s="447"/>
      <c r="CN16" s="447"/>
      <c r="CO16" s="447"/>
      <c r="CP16" s="447"/>
      <c r="CQ16" s="447"/>
      <c r="CR16" s="447"/>
      <c r="CS16" s="447"/>
      <c r="CT16" s="447"/>
      <c r="CU16" s="447"/>
      <c r="CV16" s="447"/>
      <c r="CW16" s="447"/>
      <c r="CX16" s="447"/>
      <c r="CY16" s="447"/>
      <c r="CZ16" s="447"/>
      <c r="DA16" s="448"/>
    </row>
    <row r="17" spans="1:105" s="56" customFormat="1" ht="40.5" customHeight="1">
      <c r="A17" s="430"/>
      <c r="B17" s="431"/>
      <c r="C17" s="431"/>
      <c r="D17" s="431"/>
      <c r="E17" s="431"/>
      <c r="F17" s="431"/>
      <c r="G17" s="432"/>
      <c r="H17" s="77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6"/>
      <c r="AZ17" s="449">
        <v>3</v>
      </c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50"/>
      <c r="BN17" s="450"/>
      <c r="BO17" s="450"/>
      <c r="BP17" s="450"/>
      <c r="BQ17" s="450"/>
      <c r="BR17" s="450"/>
      <c r="BS17" s="450"/>
      <c r="BT17" s="450"/>
      <c r="BU17" s="450"/>
      <c r="BV17" s="450"/>
      <c r="BW17" s="450"/>
      <c r="BX17" s="450"/>
      <c r="BY17" s="450"/>
      <c r="BZ17" s="450"/>
      <c r="CA17" s="450"/>
      <c r="CB17" s="450"/>
      <c r="CC17" s="450"/>
      <c r="CD17" s="450"/>
      <c r="CE17" s="450"/>
      <c r="CF17" s="450"/>
      <c r="CG17" s="450"/>
      <c r="CH17" s="450"/>
      <c r="CI17" s="450"/>
      <c r="CJ17" s="450"/>
      <c r="CK17" s="450"/>
      <c r="CL17" s="450"/>
      <c r="CM17" s="450"/>
      <c r="CN17" s="450"/>
      <c r="CO17" s="450"/>
      <c r="CP17" s="450"/>
      <c r="CQ17" s="450"/>
      <c r="CR17" s="450"/>
      <c r="CS17" s="450"/>
      <c r="CT17" s="450"/>
      <c r="CU17" s="450"/>
      <c r="CV17" s="450"/>
      <c r="CW17" s="450"/>
      <c r="CX17" s="450"/>
      <c r="CY17" s="450"/>
      <c r="CZ17" s="450"/>
      <c r="DA17" s="451"/>
    </row>
    <row r="18" spans="1:105" s="56" customFormat="1" ht="52.5" customHeight="1">
      <c r="A18" s="427" t="s">
        <v>178</v>
      </c>
      <c r="B18" s="428"/>
      <c r="C18" s="428"/>
      <c r="D18" s="428"/>
      <c r="E18" s="428"/>
      <c r="F18" s="428"/>
      <c r="G18" s="429"/>
      <c r="H18" s="76"/>
      <c r="I18" s="433" t="s">
        <v>265</v>
      </c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4"/>
      <c r="AZ18" s="452" t="s">
        <v>179</v>
      </c>
      <c r="BA18" s="453"/>
      <c r="BB18" s="453"/>
      <c r="BC18" s="453"/>
      <c r="BD18" s="453"/>
      <c r="BE18" s="453"/>
      <c r="BF18" s="453"/>
      <c r="BG18" s="453"/>
      <c r="BH18" s="453"/>
      <c r="BI18" s="453"/>
      <c r="BJ18" s="453"/>
      <c r="BK18" s="453"/>
      <c r="BL18" s="453"/>
      <c r="BM18" s="453"/>
      <c r="BN18" s="453"/>
      <c r="BO18" s="453"/>
      <c r="BP18" s="453"/>
      <c r="BQ18" s="453"/>
      <c r="BR18" s="453"/>
      <c r="BS18" s="453"/>
      <c r="BT18" s="453"/>
      <c r="BU18" s="453"/>
      <c r="BV18" s="453"/>
      <c r="BW18" s="453"/>
      <c r="BX18" s="453"/>
      <c r="BY18" s="453"/>
      <c r="BZ18" s="453"/>
      <c r="CA18" s="453"/>
      <c r="CB18" s="453"/>
      <c r="CC18" s="453"/>
      <c r="CD18" s="453"/>
      <c r="CE18" s="453"/>
      <c r="CF18" s="453"/>
      <c r="CG18" s="453"/>
      <c r="CH18" s="453"/>
      <c r="CI18" s="453"/>
      <c r="CJ18" s="453"/>
      <c r="CK18" s="453"/>
      <c r="CL18" s="453"/>
      <c r="CM18" s="453"/>
      <c r="CN18" s="453"/>
      <c r="CO18" s="453"/>
      <c r="CP18" s="453"/>
      <c r="CQ18" s="453"/>
      <c r="CR18" s="453"/>
      <c r="CS18" s="453"/>
      <c r="CT18" s="453"/>
      <c r="CU18" s="453"/>
      <c r="CV18" s="453"/>
      <c r="CW18" s="453"/>
      <c r="CX18" s="453"/>
      <c r="CY18" s="453"/>
      <c r="CZ18" s="453"/>
      <c r="DA18" s="454"/>
    </row>
    <row r="19" spans="1:105" s="56" customFormat="1" ht="35.25" customHeight="1">
      <c r="A19" s="430"/>
      <c r="B19" s="431"/>
      <c r="C19" s="431"/>
      <c r="D19" s="431"/>
      <c r="E19" s="431"/>
      <c r="F19" s="431"/>
      <c r="G19" s="432"/>
      <c r="H19" s="77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435"/>
      <c r="AU19" s="435"/>
      <c r="AV19" s="435"/>
      <c r="AW19" s="435"/>
      <c r="AX19" s="435"/>
      <c r="AY19" s="436"/>
      <c r="AZ19" s="455">
        <v>0</v>
      </c>
      <c r="BA19" s="456"/>
      <c r="BB19" s="456"/>
      <c r="BC19" s="456"/>
      <c r="BD19" s="456"/>
      <c r="BE19" s="456"/>
      <c r="BF19" s="456"/>
      <c r="BG19" s="456"/>
      <c r="BH19" s="456"/>
      <c r="BI19" s="456"/>
      <c r="BJ19" s="456"/>
      <c r="BK19" s="456"/>
      <c r="BL19" s="456"/>
      <c r="BM19" s="456"/>
      <c r="BN19" s="456"/>
      <c r="BO19" s="456"/>
      <c r="BP19" s="456"/>
      <c r="BQ19" s="456"/>
      <c r="BR19" s="456"/>
      <c r="BS19" s="456"/>
      <c r="BT19" s="456"/>
      <c r="BU19" s="456"/>
      <c r="BV19" s="456"/>
      <c r="BW19" s="456"/>
      <c r="BX19" s="456"/>
      <c r="BY19" s="456"/>
      <c r="BZ19" s="456"/>
      <c r="CA19" s="456"/>
      <c r="CB19" s="456"/>
      <c r="CC19" s="456"/>
      <c r="CD19" s="456"/>
      <c r="CE19" s="456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456"/>
      <c r="CQ19" s="456"/>
      <c r="CR19" s="456"/>
      <c r="CS19" s="456"/>
      <c r="CT19" s="456"/>
      <c r="CU19" s="456"/>
      <c r="CV19" s="456"/>
      <c r="CW19" s="456"/>
      <c r="CX19" s="456"/>
      <c r="CY19" s="456"/>
      <c r="CZ19" s="456"/>
      <c r="DA19" s="457"/>
    </row>
    <row r="20" spans="1:105" s="56" customFormat="1" ht="39" customHeight="1">
      <c r="A20" s="427" t="s">
        <v>124</v>
      </c>
      <c r="B20" s="428"/>
      <c r="C20" s="428"/>
      <c r="D20" s="428"/>
      <c r="E20" s="428"/>
      <c r="F20" s="428"/>
      <c r="G20" s="429"/>
      <c r="H20" s="76"/>
      <c r="I20" s="433" t="s">
        <v>264</v>
      </c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4"/>
      <c r="AZ20" s="452" t="s">
        <v>180</v>
      </c>
      <c r="BA20" s="453"/>
      <c r="BB20" s="453"/>
      <c r="BC20" s="453"/>
      <c r="BD20" s="453"/>
      <c r="BE20" s="453"/>
      <c r="BF20" s="453"/>
      <c r="BG20" s="453"/>
      <c r="BH20" s="453"/>
      <c r="BI20" s="453"/>
      <c r="BJ20" s="453"/>
      <c r="BK20" s="453"/>
      <c r="BL20" s="453"/>
      <c r="BM20" s="453"/>
      <c r="BN20" s="453"/>
      <c r="BO20" s="453"/>
      <c r="BP20" s="453"/>
      <c r="BQ20" s="453"/>
      <c r="BR20" s="453"/>
      <c r="BS20" s="453"/>
      <c r="BT20" s="453"/>
      <c r="BU20" s="453"/>
      <c r="BV20" s="453"/>
      <c r="BW20" s="453"/>
      <c r="BX20" s="453"/>
      <c r="BY20" s="453"/>
      <c r="BZ20" s="453"/>
      <c r="CA20" s="453"/>
      <c r="CB20" s="453"/>
      <c r="CC20" s="453"/>
      <c r="CD20" s="453"/>
      <c r="CE20" s="453"/>
      <c r="CF20" s="453"/>
      <c r="CG20" s="453"/>
      <c r="CH20" s="453"/>
      <c r="CI20" s="453"/>
      <c r="CJ20" s="453"/>
      <c r="CK20" s="453"/>
      <c r="CL20" s="453"/>
      <c r="CM20" s="453"/>
      <c r="CN20" s="453"/>
      <c r="CO20" s="453"/>
      <c r="CP20" s="453"/>
      <c r="CQ20" s="453"/>
      <c r="CR20" s="453"/>
      <c r="CS20" s="453"/>
      <c r="CT20" s="453"/>
      <c r="CU20" s="453"/>
      <c r="CV20" s="453"/>
      <c r="CW20" s="453"/>
      <c r="CX20" s="453"/>
      <c r="CY20" s="453"/>
      <c r="CZ20" s="453"/>
      <c r="DA20" s="454"/>
    </row>
    <row r="21" spans="1:105" s="56" customFormat="1" ht="31.5" customHeight="1">
      <c r="A21" s="430"/>
      <c r="B21" s="431"/>
      <c r="C21" s="431"/>
      <c r="D21" s="431"/>
      <c r="E21" s="431"/>
      <c r="F21" s="431"/>
      <c r="G21" s="432"/>
      <c r="H21" s="77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435"/>
      <c r="AU21" s="435"/>
      <c r="AV21" s="435"/>
      <c r="AW21" s="435"/>
      <c r="AX21" s="435"/>
      <c r="AY21" s="436"/>
      <c r="AZ21" s="455">
        <v>0</v>
      </c>
      <c r="BA21" s="456"/>
      <c r="BB21" s="456"/>
      <c r="BC21" s="456"/>
      <c r="BD21" s="456"/>
      <c r="BE21" s="456"/>
      <c r="BF21" s="456"/>
      <c r="BG21" s="456"/>
      <c r="BH21" s="456"/>
      <c r="BI21" s="456"/>
      <c r="BJ21" s="456"/>
      <c r="BK21" s="456"/>
      <c r="BL21" s="456"/>
      <c r="BM21" s="456"/>
      <c r="BN21" s="456"/>
      <c r="BO21" s="456"/>
      <c r="BP21" s="456"/>
      <c r="BQ21" s="456"/>
      <c r="BR21" s="456"/>
      <c r="BS21" s="456"/>
      <c r="BT21" s="456"/>
      <c r="BU21" s="456"/>
      <c r="BV21" s="456"/>
      <c r="BW21" s="456"/>
      <c r="BX21" s="456"/>
      <c r="BY21" s="456"/>
      <c r="BZ21" s="456"/>
      <c r="CA21" s="456"/>
      <c r="CB21" s="456"/>
      <c r="CC21" s="456"/>
      <c r="CD21" s="456"/>
      <c r="CE21" s="456"/>
      <c r="CF21" s="456"/>
      <c r="CG21" s="456"/>
      <c r="CH21" s="456"/>
      <c r="CI21" s="456"/>
      <c r="CJ21" s="456"/>
      <c r="CK21" s="456"/>
      <c r="CL21" s="456"/>
      <c r="CM21" s="456"/>
      <c r="CN21" s="456"/>
      <c r="CO21" s="456"/>
      <c r="CP21" s="456"/>
      <c r="CQ21" s="456"/>
      <c r="CR21" s="456"/>
      <c r="CS21" s="456"/>
      <c r="CT21" s="456"/>
      <c r="CU21" s="456"/>
      <c r="CV21" s="456"/>
      <c r="CW21" s="456"/>
      <c r="CX21" s="456"/>
      <c r="CY21" s="456"/>
      <c r="CZ21" s="456"/>
      <c r="DA21" s="457"/>
    </row>
    <row r="22" spans="1:105" s="56" customFormat="1" ht="8.25" customHeight="1">
      <c r="A22" s="78"/>
      <c r="B22" s="78"/>
      <c r="C22" s="78"/>
      <c r="D22" s="78"/>
      <c r="E22" s="78"/>
      <c r="F22" s="78"/>
      <c r="G22" s="78"/>
      <c r="H22" s="79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</row>
    <row r="23" spans="1:105" s="68" customFormat="1" ht="13.5" customHeight="1">
      <c r="A23" s="423"/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3"/>
      <c r="BQ23" s="423"/>
      <c r="BR23" s="423"/>
      <c r="BS23" s="423"/>
      <c r="BT23" s="423"/>
      <c r="BU23" s="423"/>
      <c r="BV23" s="423"/>
      <c r="BW23" s="423"/>
      <c r="BX23" s="423"/>
      <c r="BY23" s="423"/>
      <c r="BZ23" s="423"/>
      <c r="CA23" s="423"/>
      <c r="CB23" s="423"/>
      <c r="CC23" s="423"/>
      <c r="CD23" s="423"/>
      <c r="CE23" s="423"/>
      <c r="CF23" s="423"/>
      <c r="CG23" s="423"/>
      <c r="CH23" s="423"/>
      <c r="CI23" s="423"/>
      <c r="CJ23" s="423"/>
      <c r="CK23" s="423"/>
      <c r="CL23" s="423"/>
      <c r="CM23" s="423"/>
      <c r="CN23" s="423"/>
      <c r="CO23" s="423"/>
      <c r="CP23" s="423"/>
      <c r="CQ23" s="423"/>
      <c r="CR23" s="423"/>
      <c r="CS23" s="423"/>
      <c r="CT23" s="423"/>
      <c r="CU23" s="423"/>
      <c r="CV23" s="423"/>
      <c r="CW23" s="423"/>
      <c r="CX23" s="423"/>
      <c r="CY23" s="423"/>
      <c r="CZ23" s="423"/>
      <c r="DA23" s="423"/>
    </row>
    <row r="24" ht="3" customHeight="1"/>
    <row r="29" spans="3:107" ht="15.75">
      <c r="C29" s="264" t="s">
        <v>322</v>
      </c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1"/>
      <c r="BK29" s="421"/>
      <c r="BL29" s="421"/>
      <c r="BM29" s="421"/>
      <c r="BN29" s="421"/>
      <c r="BO29" s="421"/>
      <c r="BP29" s="421"/>
      <c r="BQ29" s="421"/>
      <c r="BR29" s="421"/>
      <c r="BS29" s="421"/>
      <c r="BT29" s="421"/>
      <c r="BU29" s="421"/>
      <c r="BV29" s="421"/>
      <c r="BW29" s="421"/>
      <c r="BX29" s="421"/>
      <c r="BY29" s="421"/>
      <c r="BZ29" s="421"/>
      <c r="CA29" s="421"/>
      <c r="CB29" s="421"/>
      <c r="CC29" s="421"/>
      <c r="CD29" s="421"/>
      <c r="CE29" s="421"/>
      <c r="CF29" s="421"/>
      <c r="CG29" s="421"/>
      <c r="CH29" s="421"/>
      <c r="CI29" s="421"/>
      <c r="CJ29" s="421"/>
      <c r="CK29" s="421"/>
      <c r="CL29" s="421"/>
      <c r="CM29" s="421"/>
      <c r="CN29" s="421"/>
      <c r="CO29" s="421"/>
      <c r="CP29" s="421"/>
      <c r="CQ29" s="421"/>
      <c r="CR29" s="421"/>
      <c r="CS29" s="421"/>
      <c r="CT29" s="421"/>
      <c r="CU29" s="421"/>
      <c r="CV29" s="421"/>
      <c r="CW29" s="421"/>
      <c r="CX29" s="421"/>
      <c r="CY29" s="421"/>
      <c r="CZ29" s="421"/>
      <c r="DA29" s="421"/>
      <c r="DB29" s="421"/>
      <c r="DC29" s="421"/>
    </row>
    <row r="30" spans="5:57" ht="15">
      <c r="E30" s="61" t="s">
        <v>219</v>
      </c>
      <c r="F30" s="190"/>
      <c r="AP30" s="190" t="s">
        <v>263</v>
      </c>
      <c r="BE30" s="190" t="s">
        <v>221</v>
      </c>
    </row>
  </sheetData>
  <sheetProtection/>
  <mergeCells count="32">
    <mergeCell ref="A3:CN3"/>
    <mergeCell ref="A23:AM23"/>
    <mergeCell ref="AN23:BY23"/>
    <mergeCell ref="BZ23:DA23"/>
    <mergeCell ref="A20:G21"/>
    <mergeCell ref="I20:AY21"/>
    <mergeCell ref="AZ20:DA20"/>
    <mergeCell ref="AZ21:DA21"/>
    <mergeCell ref="A16:G17"/>
    <mergeCell ref="I16:AY17"/>
    <mergeCell ref="AZ16:DA16"/>
    <mergeCell ref="AZ17:DA17"/>
    <mergeCell ref="A18:G19"/>
    <mergeCell ref="I18:AY19"/>
    <mergeCell ref="AZ18:DA18"/>
    <mergeCell ref="AZ19:DA19"/>
    <mergeCell ref="AZ12:DA12"/>
    <mergeCell ref="AZ13:DA13"/>
    <mergeCell ref="A14:G15"/>
    <mergeCell ref="I14:AY15"/>
    <mergeCell ref="AZ14:DA14"/>
    <mergeCell ref="AZ15:DA15"/>
    <mergeCell ref="C29:DC29"/>
    <mergeCell ref="A4:CS4"/>
    <mergeCell ref="A6:DA6"/>
    <mergeCell ref="A8:DA8"/>
    <mergeCell ref="A9:DA9"/>
    <mergeCell ref="A11:G11"/>
    <mergeCell ref="H11:AY11"/>
    <mergeCell ref="AZ11:DA11"/>
    <mergeCell ref="A12:G13"/>
    <mergeCell ref="I12:AY13"/>
  </mergeCells>
  <printOptions/>
  <pageMargins left="0.7480314960629921" right="0.5511811023622047" top="0.5905511811023623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L29"/>
  <sheetViews>
    <sheetView zoomScale="130" zoomScaleNormal="130" zoomScalePageLayoutView="0" workbookViewId="0" topLeftCell="A4">
      <pane xSplit="23925" topLeftCell="R1" activePane="topLeft" state="split"/>
      <selection pane="topLeft" activeCell="D8" sqref="D8"/>
      <selection pane="topRight" activeCell="R1" sqref="R1"/>
    </sheetView>
  </sheetViews>
  <sheetFormatPr defaultColWidth="9.140625" defaultRowHeight="12.75"/>
  <cols>
    <col min="1" max="1" width="5.140625" style="2" customWidth="1"/>
    <col min="2" max="2" width="19.00390625" style="2" customWidth="1"/>
    <col min="3" max="3" width="21.140625" style="2" customWidth="1"/>
    <col min="4" max="4" width="22.8515625" style="2" customWidth="1"/>
    <col min="5" max="5" width="4.7109375" style="2" customWidth="1"/>
    <col min="6" max="16384" width="9.140625" style="2" customWidth="1"/>
  </cols>
  <sheetData>
    <row r="1" spans="1:6" ht="37.5" customHeight="1">
      <c r="A1" s="239" t="s">
        <v>228</v>
      </c>
      <c r="B1" s="239"/>
      <c r="C1" s="239"/>
      <c r="D1" s="239"/>
      <c r="E1" s="133"/>
      <c r="F1" s="133"/>
    </row>
    <row r="2" spans="1:6" ht="21.75" customHeight="1">
      <c r="A2" s="125"/>
      <c r="B2" s="125"/>
      <c r="C2" s="125"/>
      <c r="D2" s="125"/>
      <c r="E2" s="133"/>
      <c r="F2" s="133"/>
    </row>
    <row r="3" spans="2:6" ht="12.75">
      <c r="B3" s="240" t="s">
        <v>222</v>
      </c>
      <c r="C3" s="241"/>
      <c r="D3" s="241"/>
      <c r="E3" s="133"/>
      <c r="F3" s="133"/>
    </row>
    <row r="4" spans="2:6" ht="12.75" customHeight="1">
      <c r="B4" s="237" t="s">
        <v>286</v>
      </c>
      <c r="C4" s="237"/>
      <c r="D4" s="237"/>
      <c r="E4" s="237"/>
      <c r="F4" s="238"/>
    </row>
    <row r="5" spans="2:6" ht="18.75" customHeight="1">
      <c r="B5" s="191" t="s">
        <v>304</v>
      </c>
      <c r="C5" s="151"/>
      <c r="D5" s="151"/>
      <c r="E5" s="133"/>
      <c r="F5" s="133"/>
    </row>
    <row r="6" spans="2:6" ht="12.75" customHeight="1">
      <c r="B6" s="151"/>
      <c r="C6" s="151"/>
      <c r="D6" s="151"/>
      <c r="E6" s="133"/>
      <c r="F6" s="133"/>
    </row>
    <row r="7" spans="1:6" ht="82.5" customHeight="1">
      <c r="A7" s="1" t="s">
        <v>100</v>
      </c>
      <c r="B7" s="152" t="s">
        <v>55</v>
      </c>
      <c r="C7" s="152" t="s">
        <v>57</v>
      </c>
      <c r="D7" s="152" t="s">
        <v>56</v>
      </c>
      <c r="E7" s="133"/>
      <c r="F7" s="133"/>
    </row>
    <row r="8" spans="1:6" ht="12.75">
      <c r="A8" s="153"/>
      <c r="B8" s="153">
        <v>1</v>
      </c>
      <c r="C8" s="153">
        <v>2</v>
      </c>
      <c r="D8" s="153">
        <v>3</v>
      </c>
      <c r="E8" s="133"/>
      <c r="F8" s="133"/>
    </row>
    <row r="9" spans="1:6" ht="15">
      <c r="A9" s="154">
        <v>1</v>
      </c>
      <c r="B9" s="153" t="s">
        <v>216</v>
      </c>
      <c r="C9" s="155">
        <v>0</v>
      </c>
      <c r="D9" s="202">
        <v>0</v>
      </c>
      <c r="E9" s="133"/>
      <c r="F9" s="133"/>
    </row>
    <row r="10" spans="1:6" ht="15">
      <c r="A10" s="154">
        <v>2</v>
      </c>
      <c r="B10" s="153" t="s">
        <v>216</v>
      </c>
      <c r="C10" s="155">
        <v>7</v>
      </c>
      <c r="D10" s="202">
        <v>3</v>
      </c>
      <c r="E10" s="133"/>
      <c r="F10" s="133"/>
    </row>
    <row r="11" spans="1:6" ht="15">
      <c r="A11" s="154">
        <v>3</v>
      </c>
      <c r="B11" s="153" t="s">
        <v>216</v>
      </c>
      <c r="C11" s="155">
        <v>6</v>
      </c>
      <c r="D11" s="202">
        <v>3</v>
      </c>
      <c r="E11" s="133"/>
      <c r="F11" s="133"/>
    </row>
    <row r="12" spans="1:6" ht="15">
      <c r="A12" s="154">
        <v>4</v>
      </c>
      <c r="B12" s="153" t="s">
        <v>216</v>
      </c>
      <c r="C12" s="155">
        <v>6</v>
      </c>
      <c r="D12" s="202">
        <v>2</v>
      </c>
      <c r="E12" s="133"/>
      <c r="F12" s="133"/>
    </row>
    <row r="13" spans="1:6" ht="15">
      <c r="A13" s="154">
        <v>5</v>
      </c>
      <c r="B13" s="153" t="s">
        <v>216</v>
      </c>
      <c r="C13" s="155">
        <v>3</v>
      </c>
      <c r="D13" s="202">
        <v>1</v>
      </c>
      <c r="E13" s="133"/>
      <c r="F13" s="133"/>
    </row>
    <row r="14" spans="1:6" ht="15">
      <c r="A14" s="154">
        <v>6</v>
      </c>
      <c r="B14" s="153" t="s">
        <v>216</v>
      </c>
      <c r="C14" s="155">
        <v>4</v>
      </c>
      <c r="D14" s="202">
        <v>2</v>
      </c>
      <c r="E14" s="133"/>
      <c r="F14" s="133"/>
    </row>
    <row r="15" spans="1:6" ht="15">
      <c r="A15" s="154">
        <v>7</v>
      </c>
      <c r="B15" s="153" t="s">
        <v>216</v>
      </c>
      <c r="C15" s="155">
        <v>0</v>
      </c>
      <c r="D15" s="202">
        <v>0</v>
      </c>
      <c r="E15" s="133"/>
      <c r="F15" s="133"/>
    </row>
    <row r="16" spans="1:6" ht="15">
      <c r="A16" s="154">
        <v>8</v>
      </c>
      <c r="B16" s="153" t="s">
        <v>216</v>
      </c>
      <c r="C16" s="155">
        <v>7</v>
      </c>
      <c r="D16" s="202">
        <v>3</v>
      </c>
      <c r="E16" s="133"/>
      <c r="F16" s="133"/>
    </row>
    <row r="17" spans="1:6" ht="15">
      <c r="A17" s="154">
        <v>9</v>
      </c>
      <c r="B17" s="153" t="s">
        <v>216</v>
      </c>
      <c r="C17" s="155">
        <v>3</v>
      </c>
      <c r="D17" s="202">
        <v>1</v>
      </c>
      <c r="E17" s="133"/>
      <c r="F17" s="133"/>
    </row>
    <row r="18" spans="1:6" ht="15">
      <c r="A18" s="154">
        <v>10</v>
      </c>
      <c r="B18" s="153" t="s">
        <v>216</v>
      </c>
      <c r="C18" s="155">
        <v>0</v>
      </c>
      <c r="D18" s="202">
        <v>0</v>
      </c>
      <c r="E18" s="133"/>
      <c r="F18" s="133"/>
    </row>
    <row r="19" spans="1:6" ht="15">
      <c r="A19" s="154">
        <v>11</v>
      </c>
      <c r="B19" s="153" t="s">
        <v>216</v>
      </c>
      <c r="C19" s="155">
        <v>0</v>
      </c>
      <c r="D19" s="202">
        <v>0</v>
      </c>
      <c r="E19" s="133"/>
      <c r="F19" s="133"/>
    </row>
    <row r="20" spans="1:6" ht="15">
      <c r="A20" s="154">
        <v>12</v>
      </c>
      <c r="B20" s="153" t="s">
        <v>216</v>
      </c>
      <c r="C20" s="155">
        <v>0</v>
      </c>
      <c r="D20" s="202">
        <v>0</v>
      </c>
      <c r="E20" s="133"/>
      <c r="F20" s="133"/>
    </row>
    <row r="21" spans="1:6" ht="16.5" customHeight="1">
      <c r="A21" s="163"/>
      <c r="B21" s="156" t="s">
        <v>58</v>
      </c>
      <c r="C21" s="155">
        <f>SUM(C9:C20)</f>
        <v>36</v>
      </c>
      <c r="D21" s="202">
        <f>SUM(D8:D20)</f>
        <v>18</v>
      </c>
      <c r="E21" s="133"/>
      <c r="F21" s="133"/>
    </row>
    <row r="22" spans="2:6" ht="12.75">
      <c r="B22" s="151"/>
      <c r="C22" s="157"/>
      <c r="D22" s="157"/>
      <c r="E22" s="133"/>
      <c r="F22" s="133"/>
    </row>
    <row r="23" spans="2:6" s="23" customFormat="1" ht="15">
      <c r="B23" s="140"/>
      <c r="C23" s="141"/>
      <c r="D23" s="142"/>
      <c r="E23" s="158"/>
      <c r="F23" s="159"/>
    </row>
    <row r="24" spans="2:6" ht="12.75">
      <c r="B24" s="160"/>
      <c r="C24" s="161"/>
      <c r="D24" s="162"/>
      <c r="E24" s="133"/>
      <c r="F24" s="133"/>
    </row>
    <row r="25" spans="2:6" ht="12.75">
      <c r="B25" s="151"/>
      <c r="C25" s="151"/>
      <c r="D25" s="151"/>
      <c r="E25" s="133"/>
      <c r="F25" s="133"/>
    </row>
    <row r="26" spans="2:6" ht="12.75">
      <c r="B26" s="151"/>
      <c r="C26" s="151"/>
      <c r="D26" s="151"/>
      <c r="E26" s="133"/>
      <c r="F26" s="133"/>
    </row>
    <row r="27" spans="2:6" ht="12.75">
      <c r="B27" s="170" t="s">
        <v>305</v>
      </c>
      <c r="C27" s="148"/>
      <c r="D27" s="148"/>
      <c r="E27" s="133"/>
      <c r="F27" s="133"/>
    </row>
    <row r="28" spans="2:6" ht="12.75">
      <c r="B28" s="150" t="s">
        <v>219</v>
      </c>
      <c r="C28" s="150" t="s">
        <v>220</v>
      </c>
      <c r="D28" s="150" t="s">
        <v>221</v>
      </c>
      <c r="E28" s="133"/>
      <c r="F28" s="133"/>
    </row>
    <row r="29" spans="2:64" ht="15">
      <c r="B29" s="9"/>
      <c r="C29" s="9"/>
      <c r="D29" s="9"/>
      <c r="AF29" s="2" t="s">
        <v>220</v>
      </c>
      <c r="BL29" s="2" t="s">
        <v>221</v>
      </c>
    </row>
  </sheetData>
  <sheetProtection/>
  <mergeCells count="3">
    <mergeCell ref="B4:F4"/>
    <mergeCell ref="A1:D1"/>
    <mergeCell ref="B3:D3"/>
  </mergeCells>
  <printOptions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D15"/>
  <sheetViews>
    <sheetView zoomScale="120" zoomScaleNormal="120" zoomScalePageLayoutView="0" workbookViewId="0" topLeftCell="A1">
      <selection activeCell="A12" sqref="A12"/>
    </sheetView>
  </sheetViews>
  <sheetFormatPr defaultColWidth="9.140625" defaultRowHeight="12.75"/>
  <cols>
    <col min="1" max="1" width="65.28125" style="2" customWidth="1"/>
    <col min="2" max="2" width="29.140625" style="2" customWidth="1"/>
    <col min="3" max="16384" width="9.140625" style="2" customWidth="1"/>
  </cols>
  <sheetData>
    <row r="1" spans="1:4" ht="27" customHeight="1">
      <c r="A1" s="242" t="s">
        <v>228</v>
      </c>
      <c r="B1" s="242"/>
      <c r="C1" s="129"/>
      <c r="D1" s="129"/>
    </row>
    <row r="2" spans="1:4" ht="25.5" customHeight="1">
      <c r="A2" s="130"/>
      <c r="B2" s="131"/>
      <c r="C2" s="132"/>
      <c r="D2" s="133"/>
    </row>
    <row r="3" spans="1:4" ht="15" customHeight="1">
      <c r="A3" s="241" t="s">
        <v>294</v>
      </c>
      <c r="B3" s="241"/>
      <c r="C3" s="241"/>
      <c r="D3" s="133"/>
    </row>
    <row r="4" spans="1:4" ht="9" customHeight="1">
      <c r="A4" s="134"/>
      <c r="B4" s="135"/>
      <c r="C4" s="133"/>
      <c r="D4" s="133"/>
    </row>
    <row r="5" spans="1:4" ht="12.75" customHeight="1">
      <c r="A5" s="191" t="s">
        <v>304</v>
      </c>
      <c r="B5" s="135"/>
      <c r="C5" s="133"/>
      <c r="D5" s="133"/>
    </row>
    <row r="6" spans="1:4" ht="12.75" customHeight="1">
      <c r="A6" s="136"/>
      <c r="B6" s="135"/>
      <c r="C6" s="133"/>
      <c r="D6" s="133"/>
    </row>
    <row r="7" spans="1:4" ht="40.5" customHeight="1">
      <c r="A7" s="137" t="s">
        <v>229</v>
      </c>
      <c r="B7" s="203">
        <v>18</v>
      </c>
      <c r="C7" s="133"/>
      <c r="D7" s="133"/>
    </row>
    <row r="8" spans="1:4" ht="39.75" customHeight="1">
      <c r="A8" s="137" t="s">
        <v>233</v>
      </c>
      <c r="B8" s="204">
        <f>'ф.1.1'!C21</f>
        <v>36</v>
      </c>
      <c r="C8" s="133"/>
      <c r="D8" s="133"/>
    </row>
    <row r="9" spans="1:4" ht="41.25" customHeight="1">
      <c r="A9" s="137" t="s">
        <v>232</v>
      </c>
      <c r="B9" s="205">
        <v>2</v>
      </c>
      <c r="C9" s="133"/>
      <c r="D9" s="133"/>
    </row>
    <row r="10" spans="1:4" ht="31.5" customHeight="1">
      <c r="A10" s="138"/>
      <c r="B10" s="139"/>
      <c r="C10" s="133"/>
      <c r="D10" s="133"/>
    </row>
    <row r="11" spans="1:4" ht="12.75" customHeight="1">
      <c r="A11" s="140"/>
      <c r="B11" s="141"/>
      <c r="C11" s="142"/>
      <c r="D11" s="133"/>
    </row>
    <row r="12" spans="1:4" ht="12.75" customHeight="1">
      <c r="A12" s="143"/>
      <c r="B12" s="144"/>
      <c r="C12" s="145"/>
      <c r="D12" s="145"/>
    </row>
    <row r="13" spans="1:4" ht="12.75" customHeight="1">
      <c r="A13" s="133"/>
      <c r="B13" s="133"/>
      <c r="C13" s="146"/>
      <c r="D13" s="147"/>
    </row>
    <row r="14" spans="1:4" ht="12.75" customHeight="1">
      <c r="A14" s="170" t="s">
        <v>306</v>
      </c>
      <c r="B14" s="148"/>
      <c r="C14" s="151"/>
      <c r="D14" s="133"/>
    </row>
    <row r="15" spans="1:4" ht="12.75" customHeight="1">
      <c r="A15" s="149" t="s">
        <v>223</v>
      </c>
      <c r="B15" s="150" t="s">
        <v>224</v>
      </c>
      <c r="C15" s="150"/>
      <c r="D15" s="133"/>
    </row>
  </sheetData>
  <sheetProtection/>
  <mergeCells count="2">
    <mergeCell ref="A1:B1"/>
    <mergeCell ref="A3:C3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T41"/>
  <sheetViews>
    <sheetView zoomScale="130" zoomScaleNormal="130" zoomScalePageLayoutView="0" workbookViewId="0" topLeftCell="A10">
      <selection activeCell="A6" sqref="A6:D6"/>
    </sheetView>
  </sheetViews>
  <sheetFormatPr defaultColWidth="9.140625" defaultRowHeight="12.75"/>
  <cols>
    <col min="1" max="1" width="22.8515625" style="2" customWidth="1"/>
    <col min="2" max="2" width="28.28125" style="2" customWidth="1"/>
    <col min="3" max="3" width="12.8515625" style="2" customWidth="1"/>
    <col min="4" max="4" width="11.140625" style="2" customWidth="1"/>
    <col min="5" max="5" width="21.00390625" style="2" customWidth="1"/>
    <col min="6" max="6" width="27.421875" style="2" customWidth="1"/>
    <col min="7" max="16384" width="9.140625" style="2" customWidth="1"/>
  </cols>
  <sheetData>
    <row r="1" spans="1:5" ht="39" customHeight="1">
      <c r="A1" s="252" t="s">
        <v>297</v>
      </c>
      <c r="B1" s="253"/>
      <c r="C1" s="253"/>
      <c r="D1" s="253"/>
      <c r="E1" s="128"/>
    </row>
    <row r="2" ht="0.75" customHeight="1"/>
    <row r="3" spans="1:4" ht="28.5" customHeight="1">
      <c r="A3" s="5"/>
      <c r="B3" s="5"/>
      <c r="C3" s="5"/>
      <c r="D3" s="195"/>
    </row>
    <row r="4" spans="1:4" ht="13.5" customHeight="1">
      <c r="A4" s="250" t="s">
        <v>273</v>
      </c>
      <c r="B4" s="250"/>
      <c r="C4" s="250"/>
      <c r="D4" s="250"/>
    </row>
    <row r="5" spans="1:4" ht="25.5" customHeight="1">
      <c r="A5" s="249" t="s">
        <v>274</v>
      </c>
      <c r="B5" s="249"/>
      <c r="C5" s="249"/>
      <c r="D5" s="249"/>
    </row>
    <row r="6" spans="1:4" ht="15" customHeight="1">
      <c r="A6" s="249" t="s">
        <v>307</v>
      </c>
      <c r="B6" s="249"/>
      <c r="C6" s="249"/>
      <c r="D6" s="249"/>
    </row>
    <row r="7" spans="1:4" ht="23.25" customHeight="1">
      <c r="A7" s="254" t="s">
        <v>304</v>
      </c>
      <c r="B7" s="254"/>
      <c r="C7" s="254"/>
      <c r="D7" s="254"/>
    </row>
    <row r="8" spans="1:4" ht="12.75" customHeight="1">
      <c r="A8" s="4"/>
      <c r="B8" s="4"/>
      <c r="C8" s="4"/>
      <c r="D8" s="4"/>
    </row>
    <row r="9" spans="1:4" ht="47.25" customHeight="1">
      <c r="A9" s="11" t="s">
        <v>60</v>
      </c>
      <c r="B9" s="11" t="s">
        <v>61</v>
      </c>
      <c r="C9" s="11" t="s">
        <v>59</v>
      </c>
      <c r="D9" s="200" t="s">
        <v>226</v>
      </c>
    </row>
    <row r="10" spans="1:4" ht="29.25" customHeight="1">
      <c r="A10" s="114"/>
      <c r="B10" s="114"/>
      <c r="C10" s="114"/>
      <c r="D10" s="206" t="s">
        <v>287</v>
      </c>
    </row>
    <row r="11" spans="1:4" ht="14.25" customHeight="1">
      <c r="A11" s="114">
        <v>1</v>
      </c>
      <c r="B11" s="114">
        <v>2</v>
      </c>
      <c r="C11" s="114">
        <v>3</v>
      </c>
      <c r="D11" s="114">
        <v>4</v>
      </c>
    </row>
    <row r="12" spans="1:4" ht="13.5" customHeight="1">
      <c r="A12" s="243" t="s">
        <v>249</v>
      </c>
      <c r="B12" s="259" t="s">
        <v>6</v>
      </c>
      <c r="C12" s="243" t="s">
        <v>217</v>
      </c>
      <c r="D12" s="257">
        <f>'ф.1.2'!B9</f>
        <v>2</v>
      </c>
    </row>
    <row r="13" spans="1:5" ht="68.25" customHeight="1">
      <c r="A13" s="244"/>
      <c r="B13" s="260"/>
      <c r="C13" s="244"/>
      <c r="D13" s="258"/>
      <c r="E13" s="43"/>
    </row>
    <row r="14" spans="1:4" ht="16.5" customHeight="1">
      <c r="A14" s="245" t="s">
        <v>250</v>
      </c>
      <c r="B14" s="247" t="s">
        <v>218</v>
      </c>
      <c r="C14" s="247" t="s">
        <v>227</v>
      </c>
      <c r="D14" s="255">
        <v>1</v>
      </c>
    </row>
    <row r="15" spans="1:4" ht="51" customHeight="1">
      <c r="A15" s="246"/>
      <c r="B15" s="248"/>
      <c r="C15" s="248"/>
      <c r="D15" s="256"/>
    </row>
    <row r="16" spans="1:4" ht="15.75" customHeight="1">
      <c r="A16" s="243" t="s">
        <v>251</v>
      </c>
      <c r="B16" s="247" t="s">
        <v>225</v>
      </c>
      <c r="C16" s="247" t="s">
        <v>181</v>
      </c>
      <c r="D16" s="255">
        <f>'ф.2.4'!B51</f>
        <v>1.1075</v>
      </c>
    </row>
    <row r="17" spans="1:4" ht="122.25" customHeight="1">
      <c r="A17" s="244"/>
      <c r="B17" s="248"/>
      <c r="C17" s="248"/>
      <c r="D17" s="256"/>
    </row>
    <row r="18" spans="1:4" ht="35.25" customHeight="1">
      <c r="A18" s="261" t="s">
        <v>63</v>
      </c>
      <c r="B18" s="261"/>
      <c r="C18" s="261"/>
      <c r="D18" s="261"/>
    </row>
    <row r="19" spans="1:4" ht="12.75" customHeight="1">
      <c r="A19" s="12" t="s">
        <v>62</v>
      </c>
      <c r="B19" s="4"/>
      <c r="C19" s="4"/>
      <c r="D19" s="4"/>
    </row>
    <row r="20" spans="1:4" ht="12.75" customHeight="1">
      <c r="A20" s="4"/>
      <c r="B20" s="4"/>
      <c r="C20" s="4"/>
      <c r="D20" s="4"/>
    </row>
    <row r="21" spans="1:4" ht="12.75" customHeight="1">
      <c r="A21" s="4"/>
      <c r="B21" s="4"/>
      <c r="C21" s="4"/>
      <c r="D21" s="4"/>
    </row>
    <row r="22" spans="1:4" s="23" customFormat="1" ht="12" customHeight="1">
      <c r="A22" s="251" t="s">
        <v>308</v>
      </c>
      <c r="B22" s="251"/>
      <c r="C22" s="251"/>
      <c r="D22" s="251"/>
    </row>
    <row r="23" spans="1:4" ht="12.75" customHeight="1">
      <c r="A23" s="149" t="s">
        <v>223</v>
      </c>
      <c r="B23" s="149"/>
      <c r="C23" s="149"/>
      <c r="D23" s="149" t="s">
        <v>224</v>
      </c>
    </row>
    <row r="24" spans="1:4" ht="12.75" customHeight="1">
      <c r="A24" s="10"/>
      <c r="B24" s="10"/>
      <c r="C24" s="10"/>
      <c r="D24" s="10"/>
    </row>
    <row r="25" spans="1:4" ht="12.75" customHeight="1">
      <c r="A25" s="4"/>
      <c r="B25" s="4"/>
      <c r="C25" s="4"/>
      <c r="D25" s="4"/>
    </row>
    <row r="26" spans="1:4" ht="12.75" customHeight="1">
      <c r="A26" s="12"/>
      <c r="B26" s="4"/>
      <c r="C26" s="4"/>
      <c r="D26" s="4"/>
    </row>
    <row r="27" s="6" customFormat="1" ht="12.75" customHeight="1"/>
    <row r="28" spans="4:20" s="6" customFormat="1" ht="12.75" customHeight="1"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="6" customFormat="1" ht="12.75" customHeight="1"/>
    <row r="30" s="6" customFormat="1" ht="12.75" customHeight="1"/>
    <row r="31" s="6" customFormat="1" ht="12.75" customHeight="1"/>
    <row r="32" s="6" customFormat="1" ht="12.75" customHeight="1"/>
    <row r="33" spans="5:6" s="6" customFormat="1" ht="15" customHeight="1">
      <c r="E33" s="13"/>
      <c r="F33" s="13"/>
    </row>
    <row r="34" spans="5:6" s="6" customFormat="1" ht="15" customHeight="1">
      <c r="E34" s="13"/>
      <c r="F34" s="13"/>
    </row>
    <row r="35" spans="5:6" s="6" customFormat="1" ht="12.75" customHeight="1">
      <c r="E35" s="13"/>
      <c r="F35" s="13"/>
    </row>
    <row r="36" spans="5:6" s="6" customFormat="1" ht="15" customHeight="1">
      <c r="E36" s="13"/>
      <c r="F36" s="13"/>
    </row>
    <row r="37" spans="4:20" s="6" customFormat="1" ht="12.75" customHeight="1"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</row>
    <row r="38" spans="5:7" ht="15" customHeight="1">
      <c r="E38" s="13"/>
      <c r="F38" s="13"/>
      <c r="G38" s="6"/>
    </row>
    <row r="39" spans="5:7" ht="15" customHeight="1">
      <c r="E39" s="14"/>
      <c r="F39" s="14"/>
      <c r="G39" s="6"/>
    </row>
    <row r="40" spans="5:7" ht="15" customHeight="1">
      <c r="E40" s="14"/>
      <c r="F40" s="14"/>
      <c r="G40" s="6"/>
    </row>
    <row r="41" spans="5:7" ht="15" customHeight="1">
      <c r="E41" s="14"/>
      <c r="F41" s="14"/>
      <c r="G41" s="6"/>
    </row>
  </sheetData>
  <sheetProtection/>
  <mergeCells count="19">
    <mergeCell ref="A22:D22"/>
    <mergeCell ref="A1:D1"/>
    <mergeCell ref="A7:D7"/>
    <mergeCell ref="D14:D15"/>
    <mergeCell ref="D16:D17"/>
    <mergeCell ref="D12:D13"/>
    <mergeCell ref="B12:B13"/>
    <mergeCell ref="B16:B17"/>
    <mergeCell ref="C16:C17"/>
    <mergeCell ref="A18:D18"/>
    <mergeCell ref="A16:A17"/>
    <mergeCell ref="A14:A15"/>
    <mergeCell ref="B14:B15"/>
    <mergeCell ref="A6:D6"/>
    <mergeCell ref="A4:D4"/>
    <mergeCell ref="A5:D5"/>
    <mergeCell ref="C14:C15"/>
    <mergeCell ref="C12:C13"/>
    <mergeCell ref="A12:A13"/>
  </mergeCells>
  <printOptions/>
  <pageMargins left="0.7874015748031497" right="0.5905511811023623" top="0.5905511811023623" bottom="3.937007874015748" header="0.5118110236220472" footer="0.5118110236220472"/>
  <pageSetup horizontalDpi="600" verticalDpi="6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"/>
  <sheetViews>
    <sheetView tabSelected="1" zoomScalePageLayoutView="0" workbookViewId="0" topLeftCell="A7">
      <selection activeCell="E6" sqref="E6:F6"/>
    </sheetView>
  </sheetViews>
  <sheetFormatPr defaultColWidth="9.140625" defaultRowHeight="12.75"/>
  <cols>
    <col min="4" max="4" width="9.140625" style="0" customWidth="1"/>
  </cols>
  <sheetData>
    <row r="1" spans="1:11" ht="165" customHeight="1">
      <c r="A1" s="262" t="s">
        <v>309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2.7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1" ht="12.75" customHeight="1">
      <c r="A4" s="263" t="s">
        <v>97</v>
      </c>
      <c r="B4" s="263"/>
      <c r="C4" s="263" t="s">
        <v>298</v>
      </c>
      <c r="D4" s="263"/>
      <c r="E4" s="263" t="s">
        <v>59</v>
      </c>
      <c r="F4" s="263"/>
      <c r="G4" s="263" t="s">
        <v>226</v>
      </c>
      <c r="H4" s="263"/>
      <c r="I4" s="263"/>
      <c r="J4" s="263"/>
      <c r="K4" s="263"/>
    </row>
    <row r="5" spans="1:11" ht="44.25" customHeight="1">
      <c r="A5" s="263"/>
      <c r="B5" s="263"/>
      <c r="C5" s="263"/>
      <c r="D5" s="263"/>
      <c r="E5" s="263"/>
      <c r="F5" s="263"/>
      <c r="G5" s="233">
        <v>2020</v>
      </c>
      <c r="H5" s="233">
        <v>2021</v>
      </c>
      <c r="I5" s="233">
        <v>2022</v>
      </c>
      <c r="J5" s="233">
        <v>2023</v>
      </c>
      <c r="K5" s="233">
        <v>2024</v>
      </c>
    </row>
    <row r="6" spans="1:11" ht="106.5" customHeight="1">
      <c r="A6" s="263" t="s">
        <v>299</v>
      </c>
      <c r="B6" s="263"/>
      <c r="C6" s="263" t="s">
        <v>310</v>
      </c>
      <c r="D6" s="263"/>
      <c r="E6" s="263"/>
      <c r="F6" s="263"/>
      <c r="G6" s="234">
        <v>3.5</v>
      </c>
      <c r="H6" s="234">
        <f aca="true" t="shared" si="0" ref="H6:K7">ROUND(G6*0.985,3)</f>
        <v>3.448</v>
      </c>
      <c r="I6" s="234">
        <f t="shared" si="0"/>
        <v>3.396</v>
      </c>
      <c r="J6" s="234">
        <f t="shared" si="0"/>
        <v>3.345</v>
      </c>
      <c r="K6" s="234">
        <f t="shared" si="0"/>
        <v>3.295</v>
      </c>
    </row>
    <row r="7" spans="1:11" ht="102.75" customHeight="1">
      <c r="A7" s="263" t="s">
        <v>300</v>
      </c>
      <c r="B7" s="263"/>
      <c r="C7" s="263" t="s">
        <v>311</v>
      </c>
      <c r="D7" s="263"/>
      <c r="E7" s="263"/>
      <c r="F7" s="263"/>
      <c r="G7" s="234">
        <v>4</v>
      </c>
      <c r="H7" s="234">
        <f t="shared" si="0"/>
        <v>3.94</v>
      </c>
      <c r="I7" s="234">
        <f t="shared" si="0"/>
        <v>3.881</v>
      </c>
      <c r="J7" s="234">
        <f t="shared" si="0"/>
        <v>3.823</v>
      </c>
      <c r="K7" s="234">
        <f t="shared" si="0"/>
        <v>3.766</v>
      </c>
    </row>
    <row r="8" spans="1:11" ht="243.75" customHeight="1">
      <c r="A8" s="263" t="s">
        <v>301</v>
      </c>
      <c r="B8" s="263"/>
      <c r="C8" s="263" t="s">
        <v>302</v>
      </c>
      <c r="D8" s="263"/>
      <c r="E8" s="263"/>
      <c r="F8" s="263"/>
      <c r="G8" s="235">
        <v>1</v>
      </c>
      <c r="H8" s="235">
        <v>1</v>
      </c>
      <c r="I8" s="235">
        <v>1</v>
      </c>
      <c r="J8" s="235">
        <v>1</v>
      </c>
      <c r="K8" s="235">
        <v>1</v>
      </c>
    </row>
    <row r="11" spans="1:11" ht="15.75">
      <c r="A11" s="264" t="s">
        <v>312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ht="15">
      <c r="A12" s="61" t="s">
        <v>219</v>
      </c>
      <c r="B12" s="61"/>
      <c r="C12" s="61" t="s">
        <v>202</v>
      </c>
      <c r="D12" s="190"/>
      <c r="E12" s="190" t="s">
        <v>263</v>
      </c>
      <c r="F12" s="61"/>
      <c r="G12" s="61"/>
      <c r="H12" s="61"/>
      <c r="I12" s="61"/>
      <c r="J12" s="61"/>
      <c r="K12" s="61"/>
    </row>
  </sheetData>
  <sheetProtection/>
  <mergeCells count="15">
    <mergeCell ref="A11:K11"/>
    <mergeCell ref="A7:B7"/>
    <mergeCell ref="C7:D7"/>
    <mergeCell ref="E7:F7"/>
    <mergeCell ref="A8:B8"/>
    <mergeCell ref="C8:D8"/>
    <mergeCell ref="E8:F8"/>
    <mergeCell ref="A1:K1"/>
    <mergeCell ref="A4:B5"/>
    <mergeCell ref="C4:D5"/>
    <mergeCell ref="E4:F5"/>
    <mergeCell ref="G4:K4"/>
    <mergeCell ref="A6:B6"/>
    <mergeCell ref="C6:D6"/>
    <mergeCell ref="E6:F6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V36"/>
  <sheetViews>
    <sheetView zoomScalePageLayoutView="0" workbookViewId="0" topLeftCell="A1">
      <selection activeCell="A33" sqref="A33:D33"/>
    </sheetView>
  </sheetViews>
  <sheetFormatPr defaultColWidth="9.140625" defaultRowHeight="12.75"/>
  <cols>
    <col min="1" max="1" width="65.57421875" style="2" customWidth="1"/>
    <col min="2" max="2" width="2.421875" style="2" hidden="1" customWidth="1"/>
    <col min="3" max="6" width="11.00390625" style="2" customWidth="1"/>
    <col min="7" max="7" width="8.28125" style="2" customWidth="1"/>
    <col min="8" max="8" width="0.13671875" style="2" customWidth="1"/>
    <col min="9" max="9" width="14.28125" style="2" bestFit="1" customWidth="1"/>
    <col min="10" max="16384" width="9.140625" style="2" customWidth="1"/>
  </cols>
  <sheetData>
    <row r="1" spans="1:9" ht="34.5" customHeight="1">
      <c r="A1" s="242" t="s">
        <v>275</v>
      </c>
      <c r="B1" s="242"/>
      <c r="C1" s="242"/>
      <c r="D1" s="242"/>
      <c r="E1" s="242"/>
      <c r="F1" s="242"/>
      <c r="G1" s="242"/>
      <c r="H1" s="242"/>
      <c r="I1" s="88"/>
    </row>
    <row r="2" spans="1:9" ht="16.5" customHeight="1">
      <c r="A2" s="93" t="s">
        <v>2</v>
      </c>
      <c r="C2" s="179"/>
      <c r="D2" s="94"/>
      <c r="E2" s="94"/>
      <c r="F2" s="94"/>
      <c r="G2" s="94"/>
      <c r="H2" s="94"/>
      <c r="I2" s="94"/>
    </row>
    <row r="3" spans="1:4" ht="39" customHeight="1">
      <c r="A3" s="254" t="s">
        <v>304</v>
      </c>
      <c r="B3" s="254"/>
      <c r="C3" s="254"/>
      <c r="D3" s="254"/>
    </row>
    <row r="4" spans="1:9" ht="12" customHeight="1">
      <c r="A4" s="269" t="s">
        <v>87</v>
      </c>
      <c r="B4" s="272" t="s">
        <v>18</v>
      </c>
      <c r="C4" s="274" t="s">
        <v>3</v>
      </c>
      <c r="D4" s="275"/>
      <c r="E4" s="267" t="s">
        <v>182</v>
      </c>
      <c r="F4" s="267" t="s">
        <v>184</v>
      </c>
      <c r="G4" s="267" t="s">
        <v>185</v>
      </c>
      <c r="H4" s="265" t="s">
        <v>18</v>
      </c>
      <c r="I4" s="265" t="s">
        <v>18</v>
      </c>
    </row>
    <row r="5" spans="1:9" ht="36" customHeight="1">
      <c r="A5" s="270"/>
      <c r="B5" s="273"/>
      <c r="C5" s="84" t="s">
        <v>183</v>
      </c>
      <c r="D5" s="35" t="s">
        <v>114</v>
      </c>
      <c r="E5" s="268"/>
      <c r="F5" s="268"/>
      <c r="G5" s="268"/>
      <c r="H5" s="266"/>
      <c r="I5" s="266"/>
    </row>
    <row r="6" spans="1:9" ht="12.75" customHeight="1">
      <c r="A6" s="84"/>
      <c r="B6" s="121"/>
      <c r="C6" s="276" t="s">
        <v>288</v>
      </c>
      <c r="D6" s="277"/>
      <c r="E6" s="277"/>
      <c r="F6" s="277"/>
      <c r="G6" s="277"/>
      <c r="H6" s="278"/>
      <c r="I6" s="164"/>
    </row>
    <row r="7" spans="1:9" ht="11.25" customHeight="1">
      <c r="A7" s="96">
        <v>1</v>
      </c>
      <c r="B7" s="90">
        <v>7</v>
      </c>
      <c r="C7" s="91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57"/>
    </row>
    <row r="8" spans="1:9" ht="24" customHeight="1">
      <c r="A8" s="97" t="s">
        <v>5</v>
      </c>
      <c r="B8" s="86" t="s">
        <v>186</v>
      </c>
      <c r="C8" s="175" t="s">
        <v>6</v>
      </c>
      <c r="D8" s="176" t="s">
        <v>6</v>
      </c>
      <c r="E8" s="176" t="s">
        <v>6</v>
      </c>
      <c r="F8" s="124" t="s">
        <v>6</v>
      </c>
      <c r="G8" s="173">
        <f>(G10+G11)/2</f>
        <v>2</v>
      </c>
      <c r="H8" s="174" t="s">
        <v>191</v>
      </c>
      <c r="I8" s="87" t="s">
        <v>186</v>
      </c>
    </row>
    <row r="9" spans="1:9" ht="12.75">
      <c r="A9" s="97" t="s">
        <v>7</v>
      </c>
      <c r="B9" s="86"/>
      <c r="C9" s="175"/>
      <c r="D9" s="176"/>
      <c r="E9" s="176"/>
      <c r="F9" s="194"/>
      <c r="G9" s="176"/>
      <c r="H9" s="174"/>
      <c r="I9" s="87"/>
    </row>
    <row r="10" spans="1:9" ht="28.5" customHeight="1">
      <c r="A10" s="97" t="s">
        <v>252</v>
      </c>
      <c r="B10" s="86"/>
      <c r="C10" s="207" t="s">
        <v>284</v>
      </c>
      <c r="D10" s="208" t="s">
        <v>284</v>
      </c>
      <c r="E10" s="209">
        <f>C10/D10*100</f>
        <v>100</v>
      </c>
      <c r="F10" s="124" t="s">
        <v>0</v>
      </c>
      <c r="G10" s="176">
        <v>2</v>
      </c>
      <c r="H10" s="174"/>
      <c r="I10" s="87"/>
    </row>
    <row r="11" spans="1:9" ht="36">
      <c r="A11" s="97" t="s">
        <v>20</v>
      </c>
      <c r="B11" s="86"/>
      <c r="C11" s="210">
        <v>4</v>
      </c>
      <c r="D11" s="173">
        <v>4</v>
      </c>
      <c r="E11" s="173">
        <f>C11/D11*100</f>
        <v>100</v>
      </c>
      <c r="F11" s="124" t="s">
        <v>0</v>
      </c>
      <c r="G11" s="176">
        <v>2</v>
      </c>
      <c r="H11" s="174"/>
      <c r="I11" s="87"/>
    </row>
    <row r="12" spans="1:9" ht="12.75">
      <c r="A12" s="97" t="s">
        <v>8</v>
      </c>
      <c r="B12" s="86"/>
      <c r="C12" s="175"/>
      <c r="D12" s="176"/>
      <c r="E12" s="176"/>
      <c r="F12" s="124"/>
      <c r="G12" s="176"/>
      <c r="H12" s="174"/>
      <c r="I12" s="87"/>
    </row>
    <row r="13" spans="1:9" ht="23.25" customHeight="1">
      <c r="A13" s="97" t="s">
        <v>9</v>
      </c>
      <c r="B13" s="86"/>
      <c r="C13" s="175">
        <v>1</v>
      </c>
      <c r="D13" s="176">
        <v>1</v>
      </c>
      <c r="E13" s="173">
        <f>C13/D13*100</f>
        <v>100</v>
      </c>
      <c r="F13" s="124" t="s">
        <v>6</v>
      </c>
      <c r="G13" s="176"/>
      <c r="H13" s="174"/>
      <c r="I13" s="87"/>
    </row>
    <row r="14" spans="1:9" ht="26.25" customHeight="1">
      <c r="A14" s="97" t="s">
        <v>192</v>
      </c>
      <c r="B14" s="86"/>
      <c r="C14" s="175">
        <v>0</v>
      </c>
      <c r="D14" s="176">
        <v>1</v>
      </c>
      <c r="E14" s="173">
        <f>C14/D14*100</f>
        <v>0</v>
      </c>
      <c r="F14" s="124" t="s">
        <v>6</v>
      </c>
      <c r="G14" s="176"/>
      <c r="H14" s="174"/>
      <c r="I14" s="87"/>
    </row>
    <row r="15" spans="1:9" ht="24" customHeight="1">
      <c r="A15" s="97" t="s">
        <v>10</v>
      </c>
      <c r="B15" s="86"/>
      <c r="C15" s="211">
        <v>1</v>
      </c>
      <c r="D15" s="212">
        <v>1</v>
      </c>
      <c r="E15" s="176">
        <f>C15/D15*100</f>
        <v>100</v>
      </c>
      <c r="F15" s="124" t="s">
        <v>6</v>
      </c>
      <c r="G15" s="176"/>
      <c r="H15" s="174"/>
      <c r="I15" s="87"/>
    </row>
    <row r="16" spans="1:9" ht="24.75" customHeight="1">
      <c r="A16" s="97" t="s">
        <v>193</v>
      </c>
      <c r="B16" s="86"/>
      <c r="C16" s="175">
        <v>1</v>
      </c>
      <c r="D16" s="176">
        <v>1</v>
      </c>
      <c r="E16" s="176">
        <f>C16/D16*100</f>
        <v>100</v>
      </c>
      <c r="F16" s="124" t="s">
        <v>6</v>
      </c>
      <c r="G16" s="176"/>
      <c r="H16" s="174"/>
      <c r="I16" s="87"/>
    </row>
    <row r="17" spans="1:9" ht="38.25" customHeight="1">
      <c r="A17" s="97" t="s">
        <v>11</v>
      </c>
      <c r="B17" s="86" t="s">
        <v>187</v>
      </c>
      <c r="C17" s="175" t="s">
        <v>6</v>
      </c>
      <c r="D17" s="176" t="s">
        <v>6</v>
      </c>
      <c r="E17" s="176" t="s">
        <v>6</v>
      </c>
      <c r="F17" s="124" t="s">
        <v>6</v>
      </c>
      <c r="G17" s="173">
        <f>(G19+G20+G21)/3</f>
        <v>2</v>
      </c>
      <c r="H17" s="174" t="s">
        <v>50</v>
      </c>
      <c r="I17" s="87" t="s">
        <v>187</v>
      </c>
    </row>
    <row r="18" spans="1:9" ht="12.75">
      <c r="A18" s="97" t="s">
        <v>12</v>
      </c>
      <c r="B18" s="86"/>
      <c r="C18" s="175"/>
      <c r="D18" s="176"/>
      <c r="E18" s="176"/>
      <c r="F18" s="124"/>
      <c r="G18" s="176"/>
      <c r="H18" s="174"/>
      <c r="I18" s="87"/>
    </row>
    <row r="19" spans="1:9" ht="24">
      <c r="A19" s="97" t="s">
        <v>21</v>
      </c>
      <c r="B19" s="86"/>
      <c r="C19" s="175">
        <v>1</v>
      </c>
      <c r="D19" s="176">
        <v>1</v>
      </c>
      <c r="E19" s="173">
        <f>C19/D19*100</f>
        <v>100</v>
      </c>
      <c r="F19" s="124" t="s">
        <v>0</v>
      </c>
      <c r="G19" s="176">
        <v>2</v>
      </c>
      <c r="H19" s="174"/>
      <c r="I19" s="87"/>
    </row>
    <row r="20" spans="1:9" ht="27.75" customHeight="1">
      <c r="A20" s="97" t="s">
        <v>48</v>
      </c>
      <c r="B20" s="86"/>
      <c r="C20" s="175">
        <v>0</v>
      </c>
      <c r="D20" s="176">
        <v>0</v>
      </c>
      <c r="E20" s="213">
        <v>100</v>
      </c>
      <c r="F20" s="124" t="s">
        <v>0</v>
      </c>
      <c r="G20" s="176">
        <v>2</v>
      </c>
      <c r="H20" s="174"/>
      <c r="I20" s="87"/>
    </row>
    <row r="21" spans="1:9" ht="36.75" customHeight="1">
      <c r="A21" s="97" t="s">
        <v>49</v>
      </c>
      <c r="B21" s="86"/>
      <c r="C21" s="175">
        <v>0</v>
      </c>
      <c r="D21" s="176">
        <v>0</v>
      </c>
      <c r="E21" s="213">
        <v>100</v>
      </c>
      <c r="F21" s="124" t="s">
        <v>0</v>
      </c>
      <c r="G21" s="176">
        <v>2</v>
      </c>
      <c r="H21" s="174"/>
      <c r="I21" s="87"/>
    </row>
    <row r="22" spans="1:9" ht="36" customHeight="1">
      <c r="A22" s="98" t="s">
        <v>13</v>
      </c>
      <c r="B22" s="86"/>
      <c r="C22" s="175">
        <v>1</v>
      </c>
      <c r="D22" s="176">
        <v>1</v>
      </c>
      <c r="E22" s="173">
        <f>C22/D22*100</f>
        <v>100</v>
      </c>
      <c r="F22" s="124" t="s">
        <v>0</v>
      </c>
      <c r="G22" s="176">
        <v>2</v>
      </c>
      <c r="H22" s="174"/>
      <c r="I22" s="87"/>
    </row>
    <row r="23" spans="1:9" ht="39.75" customHeight="1">
      <c r="A23" s="98" t="s">
        <v>14</v>
      </c>
      <c r="B23" s="86"/>
      <c r="C23" s="175">
        <v>1</v>
      </c>
      <c r="D23" s="176">
        <v>1</v>
      </c>
      <c r="E23" s="173">
        <f>C23/D23*100</f>
        <v>100</v>
      </c>
      <c r="F23" s="124" t="s">
        <v>0</v>
      </c>
      <c r="G23" s="176">
        <v>2</v>
      </c>
      <c r="H23" s="174"/>
      <c r="I23" s="87"/>
    </row>
    <row r="24" spans="1:9" ht="28.5" customHeight="1">
      <c r="A24" s="98" t="s">
        <v>15</v>
      </c>
      <c r="B24" s="86"/>
      <c r="C24" s="175"/>
      <c r="D24" s="176"/>
      <c r="E24" s="176" t="s">
        <v>6</v>
      </c>
      <c r="F24" s="124" t="s">
        <v>6</v>
      </c>
      <c r="G24" s="173">
        <f>G25</f>
        <v>2</v>
      </c>
      <c r="H24" s="174"/>
      <c r="I24" s="87"/>
    </row>
    <row r="25" spans="1:9" ht="49.5" customHeight="1">
      <c r="A25" s="98" t="s">
        <v>16</v>
      </c>
      <c r="B25" s="86"/>
      <c r="C25" s="211">
        <v>0</v>
      </c>
      <c r="D25" s="212">
        <v>0</v>
      </c>
      <c r="E25" s="173">
        <v>100</v>
      </c>
      <c r="F25" s="124" t="s">
        <v>1</v>
      </c>
      <c r="G25" s="176">
        <v>2</v>
      </c>
      <c r="H25" s="174"/>
      <c r="I25" s="87"/>
    </row>
    <row r="26" spans="1:9" ht="29.25" customHeight="1">
      <c r="A26" s="98" t="s">
        <v>17</v>
      </c>
      <c r="B26" s="86" t="s">
        <v>188</v>
      </c>
      <c r="C26" s="175" t="s">
        <v>6</v>
      </c>
      <c r="D26" s="176" t="s">
        <v>6</v>
      </c>
      <c r="E26" s="176" t="s">
        <v>6</v>
      </c>
      <c r="F26" s="124" t="s">
        <v>6</v>
      </c>
      <c r="G26" s="173">
        <f>(G28+G29)/2</f>
        <v>2</v>
      </c>
      <c r="H26" s="174" t="s">
        <v>188</v>
      </c>
      <c r="I26" s="87" t="s">
        <v>188</v>
      </c>
    </row>
    <row r="27" spans="1:9" ht="12.75">
      <c r="A27" s="98" t="s">
        <v>12</v>
      </c>
      <c r="B27" s="86"/>
      <c r="C27" s="175"/>
      <c r="D27" s="176"/>
      <c r="E27" s="176"/>
      <c r="F27" s="124"/>
      <c r="G27" s="176"/>
      <c r="H27" s="174"/>
      <c r="I27" s="87"/>
    </row>
    <row r="28" spans="1:9" ht="38.25" customHeight="1">
      <c r="A28" s="98" t="s">
        <v>23</v>
      </c>
      <c r="B28" s="86"/>
      <c r="C28" s="211">
        <v>0</v>
      </c>
      <c r="D28" s="212">
        <v>0</v>
      </c>
      <c r="E28" s="173">
        <v>100</v>
      </c>
      <c r="F28" s="124" t="s">
        <v>1</v>
      </c>
      <c r="G28" s="176">
        <v>2</v>
      </c>
      <c r="H28" s="174"/>
      <c r="I28" s="87"/>
    </row>
    <row r="29" spans="1:9" ht="49.5" customHeight="1">
      <c r="A29" s="98" t="s">
        <v>22</v>
      </c>
      <c r="B29" s="86"/>
      <c r="C29" s="211">
        <v>0</v>
      </c>
      <c r="D29" s="212">
        <v>0</v>
      </c>
      <c r="E29" s="173">
        <v>100</v>
      </c>
      <c r="F29" s="124" t="s">
        <v>1</v>
      </c>
      <c r="G29" s="176">
        <v>2</v>
      </c>
      <c r="H29" s="174"/>
      <c r="I29" s="87"/>
    </row>
    <row r="30" spans="1:22" ht="30" customHeight="1">
      <c r="A30" s="105" t="s">
        <v>38</v>
      </c>
      <c r="B30" s="86" t="s">
        <v>189</v>
      </c>
      <c r="C30" s="175" t="s">
        <v>6</v>
      </c>
      <c r="D30" s="176" t="s">
        <v>6</v>
      </c>
      <c r="E30" s="176" t="s">
        <v>6</v>
      </c>
      <c r="F30" s="124" t="s">
        <v>6</v>
      </c>
      <c r="G30" s="214">
        <f>(G8+G17+G22+G23+G24+G26)/6</f>
        <v>2</v>
      </c>
      <c r="H30" s="174" t="s">
        <v>190</v>
      </c>
      <c r="I30" s="87" t="s">
        <v>189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s="23" customFormat="1" ht="39.75" customHeight="1">
      <c r="A31" s="271"/>
      <c r="B31" s="271"/>
      <c r="C31" s="271"/>
      <c r="D31" s="271"/>
      <c r="E31" s="271"/>
      <c r="F31" s="271"/>
      <c r="G31" s="271"/>
      <c r="H31" s="271"/>
      <c r="J31" s="182"/>
      <c r="K31" s="180"/>
      <c r="L31" s="180"/>
      <c r="M31" s="180"/>
      <c r="N31" s="180"/>
      <c r="O31" s="180"/>
      <c r="P31" s="181"/>
      <c r="Q31" s="180"/>
      <c r="R31" s="181"/>
      <c r="S31" s="181"/>
      <c r="T31" s="181"/>
      <c r="U31" s="181"/>
      <c r="V31" s="181"/>
    </row>
    <row r="33" spans="1:8" ht="14.25">
      <c r="A33" s="251" t="s">
        <v>313</v>
      </c>
      <c r="B33" s="251"/>
      <c r="C33" s="251"/>
      <c r="D33" s="251"/>
      <c r="E33" s="251"/>
      <c r="F33" s="251"/>
      <c r="G33" s="251"/>
      <c r="H33" s="251"/>
    </row>
    <row r="34" spans="1:4" ht="12.75">
      <c r="A34" s="149" t="s">
        <v>223</v>
      </c>
      <c r="D34" s="2" t="s">
        <v>224</v>
      </c>
    </row>
    <row r="36" spans="1:8" ht="14.25">
      <c r="A36" s="279"/>
      <c r="B36" s="279"/>
      <c r="C36" s="279"/>
      <c r="D36" s="279"/>
      <c r="E36" s="279"/>
      <c r="F36" s="279"/>
      <c r="G36" s="279"/>
      <c r="H36" s="279"/>
    </row>
  </sheetData>
  <sheetProtection/>
  <mergeCells count="15">
    <mergeCell ref="A1:H1"/>
    <mergeCell ref="A31:H31"/>
    <mergeCell ref="B4:B5"/>
    <mergeCell ref="C4:D4"/>
    <mergeCell ref="C6:H6"/>
    <mergeCell ref="A36:H36"/>
    <mergeCell ref="A33:D33"/>
    <mergeCell ref="E33:H33"/>
    <mergeCell ref="A3:D3"/>
    <mergeCell ref="I4:I5"/>
    <mergeCell ref="F4:F5"/>
    <mergeCell ref="A4:A5"/>
    <mergeCell ref="G4:G5"/>
    <mergeCell ref="H4:H5"/>
    <mergeCell ref="E4:E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29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64.8515625" style="0" customWidth="1"/>
    <col min="2" max="2" width="12.421875" style="0" hidden="1" customWidth="1"/>
    <col min="3" max="4" width="5.28125" style="0" customWidth="1"/>
    <col min="5" max="5" width="5.140625" style="0" customWidth="1"/>
    <col min="6" max="6" width="8.28125" style="0" customWidth="1"/>
    <col min="7" max="7" width="9.140625" style="0" customWidth="1"/>
  </cols>
  <sheetData>
    <row r="1" spans="1:10" ht="36" customHeight="1">
      <c r="A1" s="242" t="s">
        <v>276</v>
      </c>
      <c r="B1" s="253"/>
      <c r="C1" s="253"/>
      <c r="D1" s="253"/>
      <c r="E1" s="253"/>
      <c r="F1" s="253"/>
      <c r="G1" s="253"/>
      <c r="H1" s="172"/>
      <c r="I1" s="172"/>
      <c r="J1" s="172"/>
    </row>
    <row r="2" spans="1:2" s="8" customFormat="1" ht="15.75">
      <c r="A2" s="93" t="s">
        <v>24</v>
      </c>
      <c r="B2" s="2"/>
    </row>
    <row r="3" spans="1:4" ht="32.25" customHeight="1">
      <c r="A3" s="254" t="s">
        <v>304</v>
      </c>
      <c r="B3" s="254"/>
      <c r="C3" s="254"/>
      <c r="D3" s="254"/>
    </row>
    <row r="4" spans="1:7" ht="15" customHeight="1">
      <c r="A4" s="290" t="s">
        <v>87</v>
      </c>
      <c r="B4" s="289" t="s">
        <v>18</v>
      </c>
      <c r="C4" s="290" t="s">
        <v>3</v>
      </c>
      <c r="D4" s="290"/>
      <c r="E4" s="290" t="s">
        <v>115</v>
      </c>
      <c r="F4" s="290" t="s">
        <v>19</v>
      </c>
      <c r="G4" s="280" t="s">
        <v>116</v>
      </c>
    </row>
    <row r="5" spans="1:7" ht="43.5" customHeight="1">
      <c r="A5" s="290"/>
      <c r="B5" s="289"/>
      <c r="C5" s="35" t="s">
        <v>197</v>
      </c>
      <c r="D5" s="35" t="s">
        <v>198</v>
      </c>
      <c r="E5" s="290"/>
      <c r="F5" s="290"/>
      <c r="G5" s="280"/>
    </row>
    <row r="6" spans="1:7" ht="17.25" customHeight="1">
      <c r="A6" s="1"/>
      <c r="B6" s="101"/>
      <c r="C6" s="281" t="s">
        <v>288</v>
      </c>
      <c r="D6" s="282"/>
      <c r="E6" s="282"/>
      <c r="F6" s="282"/>
      <c r="G6" s="283"/>
    </row>
    <row r="7" spans="1:7" ht="12.75">
      <c r="A7" s="20">
        <v>1</v>
      </c>
      <c r="B7" s="102">
        <v>7</v>
      </c>
      <c r="C7" s="196">
        <v>2</v>
      </c>
      <c r="D7" s="196">
        <v>3</v>
      </c>
      <c r="E7" s="196">
        <v>4</v>
      </c>
      <c r="F7" s="196">
        <v>5</v>
      </c>
      <c r="G7" s="197">
        <v>6</v>
      </c>
    </row>
    <row r="8" spans="1:7" ht="23.25" customHeight="1">
      <c r="A8" s="85" t="s">
        <v>88</v>
      </c>
      <c r="B8" s="103" t="s">
        <v>187</v>
      </c>
      <c r="C8" s="176" t="s">
        <v>6</v>
      </c>
      <c r="D8" s="176" t="s">
        <v>6</v>
      </c>
      <c r="E8" s="176" t="s">
        <v>6</v>
      </c>
      <c r="F8" s="124" t="s">
        <v>6</v>
      </c>
      <c r="G8" s="215">
        <f>(G10+G11+G14)/3</f>
        <v>2</v>
      </c>
    </row>
    <row r="9" spans="1:7" ht="12.75">
      <c r="A9" s="85" t="s">
        <v>12</v>
      </c>
      <c r="B9" s="103"/>
      <c r="C9" s="176"/>
      <c r="D9" s="176"/>
      <c r="E9" s="176"/>
      <c r="F9" s="124"/>
      <c r="G9" s="216"/>
    </row>
    <row r="10" spans="1:7" ht="36" customHeight="1">
      <c r="A10" s="85" t="s">
        <v>89</v>
      </c>
      <c r="B10" s="286"/>
      <c r="C10" s="176">
        <v>29</v>
      </c>
      <c r="D10" s="176">
        <v>29</v>
      </c>
      <c r="E10" s="176">
        <f>C10/D10*100</f>
        <v>100</v>
      </c>
      <c r="F10" s="124" t="s">
        <v>1</v>
      </c>
      <c r="G10" s="216">
        <v>2</v>
      </c>
    </row>
    <row r="11" spans="1:7" ht="23.25" customHeight="1">
      <c r="A11" s="85" t="s">
        <v>90</v>
      </c>
      <c r="B11" s="287"/>
      <c r="C11" s="176" t="s">
        <v>6</v>
      </c>
      <c r="D11" s="176" t="s">
        <v>6</v>
      </c>
      <c r="E11" s="176" t="s">
        <v>6</v>
      </c>
      <c r="F11" s="176" t="s">
        <v>6</v>
      </c>
      <c r="G11" s="216">
        <f>(G12+G13)/2</f>
        <v>2</v>
      </c>
    </row>
    <row r="12" spans="1:7" ht="25.5" customHeight="1">
      <c r="A12" s="85" t="s">
        <v>25</v>
      </c>
      <c r="B12" s="287"/>
      <c r="C12" s="176">
        <v>1</v>
      </c>
      <c r="D12" s="176">
        <v>1</v>
      </c>
      <c r="E12" s="176">
        <f>C12/D12*100</f>
        <v>100</v>
      </c>
      <c r="F12" s="124" t="s">
        <v>1</v>
      </c>
      <c r="G12" s="216">
        <v>2</v>
      </c>
    </row>
    <row r="13" spans="1:7" ht="12.75">
      <c r="A13" s="85" t="s">
        <v>26</v>
      </c>
      <c r="B13" s="288"/>
      <c r="C13" s="176">
        <v>10</v>
      </c>
      <c r="D13" s="176">
        <v>10</v>
      </c>
      <c r="E13" s="176">
        <f>C13/D13*100</f>
        <v>100</v>
      </c>
      <c r="F13" s="124" t="s">
        <v>1</v>
      </c>
      <c r="G13" s="216">
        <v>2</v>
      </c>
    </row>
    <row r="14" spans="1:7" ht="48" customHeight="1">
      <c r="A14" s="85" t="s">
        <v>269</v>
      </c>
      <c r="B14" s="103"/>
      <c r="C14" s="176">
        <v>0</v>
      </c>
      <c r="D14" s="176">
        <v>0</v>
      </c>
      <c r="E14" s="176">
        <v>100</v>
      </c>
      <c r="F14" s="124" t="s">
        <v>1</v>
      </c>
      <c r="G14" s="216">
        <v>2</v>
      </c>
    </row>
    <row r="15" spans="1:7" ht="25.5" customHeight="1">
      <c r="A15" s="177" t="s">
        <v>91</v>
      </c>
      <c r="B15" s="103"/>
      <c r="C15" s="176" t="s">
        <v>6</v>
      </c>
      <c r="D15" s="176" t="s">
        <v>6</v>
      </c>
      <c r="E15" s="176" t="s">
        <v>6</v>
      </c>
      <c r="F15" s="176" t="s">
        <v>6</v>
      </c>
      <c r="G15" s="216">
        <f>G16/1</f>
        <v>0.5</v>
      </c>
    </row>
    <row r="16" spans="1:7" ht="25.5" customHeight="1">
      <c r="A16" s="85" t="s">
        <v>92</v>
      </c>
      <c r="B16" s="103"/>
      <c r="C16" s="176">
        <v>0</v>
      </c>
      <c r="D16" s="176">
        <v>0</v>
      </c>
      <c r="E16" s="176">
        <v>100</v>
      </c>
      <c r="F16" s="124" t="s">
        <v>1</v>
      </c>
      <c r="G16" s="216">
        <v>0.5</v>
      </c>
    </row>
    <row r="17" spans="1:7" ht="24.75" customHeight="1">
      <c r="A17" s="85" t="s">
        <v>93</v>
      </c>
      <c r="B17" s="103"/>
      <c r="C17" s="176" t="s">
        <v>6</v>
      </c>
      <c r="D17" s="176" t="s">
        <v>6</v>
      </c>
      <c r="E17" s="176" t="s">
        <v>6</v>
      </c>
      <c r="F17" s="176" t="s">
        <v>6</v>
      </c>
      <c r="G17" s="216">
        <f>(G19+G20)/2</f>
        <v>0.2</v>
      </c>
    </row>
    <row r="18" spans="1:7" ht="14.25" customHeight="1">
      <c r="A18" s="85" t="s">
        <v>12</v>
      </c>
      <c r="B18" s="103"/>
      <c r="C18" s="176"/>
      <c r="D18" s="176"/>
      <c r="E18" s="176"/>
      <c r="F18" s="124"/>
      <c r="G18" s="215"/>
    </row>
    <row r="19" spans="1:7" ht="36" customHeight="1">
      <c r="A19" s="85" t="s">
        <v>119</v>
      </c>
      <c r="B19" s="103"/>
      <c r="C19" s="217">
        <v>1</v>
      </c>
      <c r="D19" s="212">
        <v>1</v>
      </c>
      <c r="E19" s="176">
        <f>C19/D19*100</f>
        <v>100</v>
      </c>
      <c r="F19" s="124" t="s">
        <v>0</v>
      </c>
      <c r="G19" s="216">
        <v>0.2</v>
      </c>
    </row>
    <row r="20" spans="1:7" ht="48.75" customHeight="1">
      <c r="A20" s="85" t="s">
        <v>94</v>
      </c>
      <c r="B20" s="103"/>
      <c r="C20" s="176">
        <v>0</v>
      </c>
      <c r="D20" s="176">
        <v>0</v>
      </c>
      <c r="E20" s="176">
        <v>100</v>
      </c>
      <c r="F20" s="124" t="s">
        <v>1</v>
      </c>
      <c r="G20" s="216">
        <v>0.2</v>
      </c>
    </row>
    <row r="21" spans="1:7" ht="25.5" customHeight="1">
      <c r="A21" s="178" t="s">
        <v>95</v>
      </c>
      <c r="B21" s="103"/>
      <c r="C21" s="176" t="s">
        <v>6</v>
      </c>
      <c r="D21" s="176" t="s">
        <v>6</v>
      </c>
      <c r="E21" s="176" t="s">
        <v>6</v>
      </c>
      <c r="F21" s="176" t="s">
        <v>6</v>
      </c>
      <c r="G21" s="215">
        <v>0.2</v>
      </c>
    </row>
    <row r="22" spans="1:7" ht="37.5" customHeight="1">
      <c r="A22" s="85" t="s">
        <v>101</v>
      </c>
      <c r="B22" s="103"/>
      <c r="C22" s="176">
        <v>0</v>
      </c>
      <c r="D22" s="176">
        <v>0</v>
      </c>
      <c r="E22" s="176">
        <v>100</v>
      </c>
      <c r="F22" s="124" t="s">
        <v>1</v>
      </c>
      <c r="G22" s="216">
        <v>0.2</v>
      </c>
    </row>
    <row r="23" spans="1:7" ht="24.75" customHeight="1">
      <c r="A23" s="198" t="s">
        <v>102</v>
      </c>
      <c r="B23" s="103" t="s">
        <v>96</v>
      </c>
      <c r="C23" s="176" t="s">
        <v>6</v>
      </c>
      <c r="D23" s="176" t="s">
        <v>6</v>
      </c>
      <c r="E23" s="176" t="s">
        <v>6</v>
      </c>
      <c r="F23" s="124" t="s">
        <v>6</v>
      </c>
      <c r="G23" s="218">
        <f>(G8+G15+G17+G21)/4</f>
        <v>0.7250000000000001</v>
      </c>
    </row>
    <row r="24" ht="13.5" customHeight="1">
      <c r="A24" s="42"/>
    </row>
    <row r="25" spans="1:7" s="23" customFormat="1" ht="11.25" customHeight="1">
      <c r="A25" s="285"/>
      <c r="B25" s="285"/>
      <c r="C25" s="285"/>
      <c r="D25" s="285"/>
      <c r="E25" s="285"/>
      <c r="F25" s="285"/>
      <c r="G25" s="285"/>
    </row>
    <row r="26" spans="1:6" ht="14.25">
      <c r="A26" s="251" t="s">
        <v>314</v>
      </c>
      <c r="B26" s="284"/>
      <c r="C26" s="284"/>
      <c r="D26" s="284"/>
      <c r="E26" s="284"/>
      <c r="F26" s="284"/>
    </row>
    <row r="27" spans="1:6" ht="12.75">
      <c r="A27" s="149" t="s">
        <v>223</v>
      </c>
      <c r="B27" s="149" t="s">
        <v>223</v>
      </c>
      <c r="C27" s="149"/>
      <c r="D27" s="149" t="s">
        <v>224</v>
      </c>
      <c r="E27" s="149"/>
      <c r="F27" s="149"/>
    </row>
    <row r="28" spans="1:6" ht="14.25">
      <c r="A28" s="251"/>
      <c r="B28" s="284"/>
      <c r="C28" s="284"/>
      <c r="D28" s="284"/>
      <c r="E28" s="284"/>
      <c r="F28" s="284"/>
    </row>
    <row r="29" spans="1:6" ht="12.75">
      <c r="A29" s="149"/>
      <c r="B29" s="149"/>
      <c r="C29" s="149"/>
      <c r="D29" s="149"/>
      <c r="E29" s="149"/>
      <c r="F29" s="149"/>
    </row>
  </sheetData>
  <sheetProtection/>
  <mergeCells count="13">
    <mergeCell ref="C4:D4"/>
    <mergeCell ref="E4:E5"/>
    <mergeCell ref="F4:F5"/>
    <mergeCell ref="G4:G5"/>
    <mergeCell ref="C6:G6"/>
    <mergeCell ref="A3:D3"/>
    <mergeCell ref="A26:F26"/>
    <mergeCell ref="A28:F28"/>
    <mergeCell ref="A1:G1"/>
    <mergeCell ref="A25:G25"/>
    <mergeCell ref="B10:B13"/>
    <mergeCell ref="B4:B5"/>
    <mergeCell ref="A4:A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39"/>
  <sheetViews>
    <sheetView zoomScalePageLayoutView="0" workbookViewId="0" topLeftCell="A1">
      <selection activeCell="A36" sqref="A36:F36"/>
    </sheetView>
  </sheetViews>
  <sheetFormatPr defaultColWidth="9.140625" defaultRowHeight="12.75"/>
  <cols>
    <col min="1" max="1" width="56.421875" style="2" customWidth="1"/>
    <col min="2" max="2" width="0.13671875" style="2" hidden="1" customWidth="1"/>
    <col min="3" max="3" width="7.00390625" style="2" customWidth="1"/>
    <col min="4" max="4" width="6.8515625" style="2" customWidth="1"/>
    <col min="5" max="5" width="5.57421875" style="2" customWidth="1"/>
    <col min="6" max="6" width="6.8515625" style="2" customWidth="1"/>
    <col min="7" max="7" width="5.8515625" style="2" customWidth="1"/>
    <col min="8" max="16384" width="9.140625" style="2" customWidth="1"/>
  </cols>
  <sheetData>
    <row r="1" ht="12.75">
      <c r="A1" s="89"/>
    </row>
    <row r="2" spans="1:10" ht="36" customHeight="1">
      <c r="A2" s="242" t="s">
        <v>272</v>
      </c>
      <c r="B2" s="253"/>
      <c r="C2" s="253"/>
      <c r="D2" s="253"/>
      <c r="E2" s="253"/>
      <c r="F2" s="253"/>
      <c r="G2" s="253"/>
      <c r="H2" s="165"/>
      <c r="I2" s="165"/>
      <c r="J2" s="165"/>
    </row>
    <row r="3" spans="1:2" ht="7.5" customHeight="1">
      <c r="A3" s="4"/>
      <c r="B3" s="122"/>
    </row>
    <row r="4" spans="1:7" ht="22.5" customHeight="1">
      <c r="A4" s="93" t="s">
        <v>27</v>
      </c>
      <c r="B4" s="94"/>
      <c r="C4" s="95"/>
      <c r="D4" s="93"/>
      <c r="E4" s="95"/>
      <c r="F4" s="95"/>
      <c r="G4" s="95"/>
    </row>
    <row r="5" spans="1:7" ht="21.75" customHeight="1">
      <c r="A5" s="184" t="s">
        <v>304</v>
      </c>
      <c r="B5" s="6"/>
      <c r="D5" s="296"/>
      <c r="E5" s="296"/>
      <c r="F5" s="296"/>
      <c r="G5" s="296"/>
    </row>
    <row r="6" spans="1:7" ht="12.75" customHeight="1">
      <c r="A6" s="290" t="s">
        <v>87</v>
      </c>
      <c r="B6" s="289" t="s">
        <v>18</v>
      </c>
      <c r="C6" s="297" t="s">
        <v>3</v>
      </c>
      <c r="D6" s="297"/>
      <c r="E6" s="297" t="s">
        <v>194</v>
      </c>
      <c r="F6" s="297" t="s">
        <v>19</v>
      </c>
      <c r="G6" s="298" t="s">
        <v>4</v>
      </c>
    </row>
    <row r="7" spans="1:7" ht="26.25" customHeight="1">
      <c r="A7" s="290"/>
      <c r="B7" s="289"/>
      <c r="C7" s="199" t="s">
        <v>195</v>
      </c>
      <c r="D7" s="199" t="s">
        <v>196</v>
      </c>
      <c r="E7" s="297"/>
      <c r="F7" s="297"/>
      <c r="G7" s="298"/>
    </row>
    <row r="8" spans="1:7" ht="14.25" customHeight="1">
      <c r="A8" s="1"/>
      <c r="B8" s="100"/>
      <c r="C8" s="293" t="s">
        <v>288</v>
      </c>
      <c r="D8" s="294"/>
      <c r="E8" s="294"/>
      <c r="F8" s="294"/>
      <c r="G8" s="295"/>
    </row>
    <row r="9" spans="1:7" ht="10.5" customHeight="1">
      <c r="A9" s="3">
        <v>1</v>
      </c>
      <c r="B9" s="102">
        <v>7</v>
      </c>
      <c r="C9" s="196">
        <v>2</v>
      </c>
      <c r="D9" s="196">
        <v>3</v>
      </c>
      <c r="E9" s="196">
        <v>4</v>
      </c>
      <c r="F9" s="196">
        <v>5</v>
      </c>
      <c r="G9" s="197">
        <v>6</v>
      </c>
    </row>
    <row r="10" spans="1:7" ht="39" customHeight="1">
      <c r="A10" s="36" t="s">
        <v>28</v>
      </c>
      <c r="B10" s="103"/>
      <c r="C10" s="176">
        <v>1</v>
      </c>
      <c r="D10" s="176">
        <v>1</v>
      </c>
      <c r="E10" s="176">
        <f>C10/D10*100</f>
        <v>100</v>
      </c>
      <c r="F10" s="124" t="s">
        <v>0</v>
      </c>
      <c r="G10" s="216">
        <v>2</v>
      </c>
    </row>
    <row r="11" spans="1:7" ht="17.25" customHeight="1">
      <c r="A11" s="36" t="s">
        <v>29</v>
      </c>
      <c r="B11" s="103" t="s">
        <v>51</v>
      </c>
      <c r="C11" s="176" t="s">
        <v>6</v>
      </c>
      <c r="D11" s="176" t="s">
        <v>6</v>
      </c>
      <c r="E11" s="176" t="s">
        <v>6</v>
      </c>
      <c r="F11" s="124" t="s">
        <v>6</v>
      </c>
      <c r="G11" s="215">
        <f>(G13+G14+G15+G16+G17+G18)/6</f>
        <v>2</v>
      </c>
    </row>
    <row r="12" spans="1:7" ht="12.75">
      <c r="A12" s="36" t="s">
        <v>12</v>
      </c>
      <c r="B12" s="103"/>
      <c r="C12" s="176"/>
      <c r="D12" s="176"/>
      <c r="E12" s="176"/>
      <c r="F12" s="124"/>
      <c r="G12" s="216"/>
    </row>
    <row r="13" spans="1:7" ht="38.25" customHeight="1">
      <c r="A13" s="36" t="s">
        <v>39</v>
      </c>
      <c r="B13" s="103"/>
      <c r="C13" s="212">
        <v>0</v>
      </c>
      <c r="D13" s="212">
        <v>0</v>
      </c>
      <c r="E13" s="176">
        <v>100</v>
      </c>
      <c r="F13" s="124" t="s">
        <v>1</v>
      </c>
      <c r="G13" s="216">
        <v>2</v>
      </c>
    </row>
    <row r="14" spans="1:7" ht="48">
      <c r="A14" s="36" t="s">
        <v>40</v>
      </c>
      <c r="B14" s="103"/>
      <c r="C14" s="212">
        <v>0</v>
      </c>
      <c r="D14" s="212">
        <v>0</v>
      </c>
      <c r="E14" s="176">
        <v>100</v>
      </c>
      <c r="F14" s="124" t="s">
        <v>0</v>
      </c>
      <c r="G14" s="216">
        <v>2</v>
      </c>
    </row>
    <row r="15" spans="1:7" ht="60">
      <c r="A15" s="36" t="s">
        <v>41</v>
      </c>
      <c r="B15" s="103"/>
      <c r="C15" s="176">
        <v>0</v>
      </c>
      <c r="D15" s="176">
        <v>0</v>
      </c>
      <c r="E15" s="176">
        <v>100</v>
      </c>
      <c r="F15" s="124" t="s">
        <v>1</v>
      </c>
      <c r="G15" s="216">
        <v>2</v>
      </c>
    </row>
    <row r="16" spans="1:7" ht="58.5" customHeight="1">
      <c r="A16" s="36" t="s">
        <v>42</v>
      </c>
      <c r="B16" s="103"/>
      <c r="C16" s="212">
        <v>0</v>
      </c>
      <c r="D16" s="212">
        <v>0</v>
      </c>
      <c r="E16" s="176">
        <v>100</v>
      </c>
      <c r="F16" s="124" t="s">
        <v>1</v>
      </c>
      <c r="G16" s="216">
        <v>2</v>
      </c>
    </row>
    <row r="17" spans="1:7" ht="36" customHeight="1">
      <c r="A17" s="36" t="s">
        <v>43</v>
      </c>
      <c r="B17" s="103"/>
      <c r="C17" s="212">
        <v>0</v>
      </c>
      <c r="D17" s="212">
        <v>0</v>
      </c>
      <c r="E17" s="176">
        <v>100</v>
      </c>
      <c r="F17" s="124" t="s">
        <v>0</v>
      </c>
      <c r="G17" s="216">
        <v>2</v>
      </c>
    </row>
    <row r="18" spans="1:7" ht="35.25" customHeight="1">
      <c r="A18" s="36" t="s">
        <v>44</v>
      </c>
      <c r="B18" s="103"/>
      <c r="C18" s="176">
        <v>0</v>
      </c>
      <c r="D18" s="176">
        <v>0</v>
      </c>
      <c r="E18" s="176">
        <v>100</v>
      </c>
      <c r="F18" s="124" t="s">
        <v>0</v>
      </c>
      <c r="G18" s="216">
        <v>2</v>
      </c>
    </row>
    <row r="19" spans="1:7" ht="22.5" customHeight="1">
      <c r="A19" s="36" t="s">
        <v>30</v>
      </c>
      <c r="B19" s="103" t="s">
        <v>52</v>
      </c>
      <c r="C19" s="176" t="s">
        <v>6</v>
      </c>
      <c r="D19" s="176" t="s">
        <v>6</v>
      </c>
      <c r="E19" s="176" t="s">
        <v>6</v>
      </c>
      <c r="F19" s="124" t="s">
        <v>6</v>
      </c>
      <c r="G19" s="215">
        <f>(G21+G22)/2</f>
        <v>2</v>
      </c>
    </row>
    <row r="20" spans="1:7" ht="12.75">
      <c r="A20" s="36" t="s">
        <v>12</v>
      </c>
      <c r="B20" s="103"/>
      <c r="C20" s="176"/>
      <c r="D20" s="176"/>
      <c r="E20" s="176"/>
      <c r="F20" s="124"/>
      <c r="G20" s="216"/>
    </row>
    <row r="21" spans="1:7" ht="24">
      <c r="A21" s="36" t="s">
        <v>45</v>
      </c>
      <c r="B21" s="103"/>
      <c r="C21" s="176">
        <v>3</v>
      </c>
      <c r="D21" s="176">
        <v>3</v>
      </c>
      <c r="E21" s="176">
        <f>C21/D21*100</f>
        <v>100</v>
      </c>
      <c r="F21" s="124" t="s">
        <v>1</v>
      </c>
      <c r="G21" s="216">
        <v>2</v>
      </c>
    </row>
    <row r="22" spans="1:7" ht="36.75" customHeight="1">
      <c r="A22" s="36" t="s">
        <v>46</v>
      </c>
      <c r="B22" s="103"/>
      <c r="C22" s="176" t="s">
        <v>6</v>
      </c>
      <c r="D22" s="176" t="s">
        <v>6</v>
      </c>
      <c r="E22" s="176" t="s">
        <v>6</v>
      </c>
      <c r="F22" s="176" t="s">
        <v>6</v>
      </c>
      <c r="G22" s="216">
        <v>2</v>
      </c>
    </row>
    <row r="23" spans="1:7" ht="12.75">
      <c r="A23" s="36" t="s">
        <v>31</v>
      </c>
      <c r="B23" s="103"/>
      <c r="C23" s="212">
        <v>0</v>
      </c>
      <c r="D23" s="212">
        <v>0</v>
      </c>
      <c r="E23" s="176">
        <v>100</v>
      </c>
      <c r="F23" s="124" t="s">
        <v>0</v>
      </c>
      <c r="G23" s="216">
        <v>2</v>
      </c>
    </row>
    <row r="24" spans="1:7" ht="15" customHeight="1">
      <c r="A24" s="36" t="s">
        <v>32</v>
      </c>
      <c r="B24" s="103"/>
      <c r="C24" s="212">
        <v>0</v>
      </c>
      <c r="D24" s="212">
        <v>0</v>
      </c>
      <c r="E24" s="176">
        <v>100</v>
      </c>
      <c r="F24" s="124" t="s">
        <v>0</v>
      </c>
      <c r="G24" s="216">
        <v>2</v>
      </c>
    </row>
    <row r="25" spans="1:7" ht="24">
      <c r="A25" s="36" t="s">
        <v>33</v>
      </c>
      <c r="B25" s="103"/>
      <c r="C25" s="176">
        <v>0</v>
      </c>
      <c r="D25" s="176">
        <v>0</v>
      </c>
      <c r="E25" s="176">
        <v>100</v>
      </c>
      <c r="F25" s="124" t="s">
        <v>0</v>
      </c>
      <c r="G25" s="216">
        <v>2</v>
      </c>
    </row>
    <row r="26" spans="1:7" ht="24">
      <c r="A26" s="36" t="s">
        <v>34</v>
      </c>
      <c r="B26" s="103"/>
      <c r="C26" s="176" t="s">
        <v>6</v>
      </c>
      <c r="D26" s="176" t="s">
        <v>6</v>
      </c>
      <c r="E26" s="176" t="s">
        <v>6</v>
      </c>
      <c r="F26" s="176" t="s">
        <v>6</v>
      </c>
      <c r="G26" s="215">
        <f>G27/1</f>
        <v>2</v>
      </c>
    </row>
    <row r="27" spans="1:7" ht="36">
      <c r="A27" s="36" t="s">
        <v>35</v>
      </c>
      <c r="B27" s="103"/>
      <c r="C27" s="212">
        <v>0</v>
      </c>
      <c r="D27" s="212">
        <v>0</v>
      </c>
      <c r="E27" s="176">
        <v>100</v>
      </c>
      <c r="F27" s="124" t="s">
        <v>1</v>
      </c>
      <c r="G27" s="216">
        <v>2</v>
      </c>
    </row>
    <row r="28" spans="1:7" ht="36" customHeight="1">
      <c r="A28" s="36" t="s">
        <v>36</v>
      </c>
      <c r="B28" s="103" t="s">
        <v>53</v>
      </c>
      <c r="C28" s="176" t="s">
        <v>6</v>
      </c>
      <c r="D28" s="176" t="s">
        <v>6</v>
      </c>
      <c r="E28" s="176" t="s">
        <v>6</v>
      </c>
      <c r="F28" s="124" t="s">
        <v>6</v>
      </c>
      <c r="G28" s="215">
        <f>(G30+G31)/2</f>
        <v>2</v>
      </c>
    </row>
    <row r="29" spans="1:7" ht="12.75">
      <c r="A29" s="36" t="s">
        <v>12</v>
      </c>
      <c r="B29" s="103"/>
      <c r="C29" s="176"/>
      <c r="D29" s="176"/>
      <c r="E29" s="176"/>
      <c r="F29" s="124"/>
      <c r="G29" s="216"/>
    </row>
    <row r="30" spans="1:7" ht="39" customHeight="1">
      <c r="A30" s="36" t="s">
        <v>47</v>
      </c>
      <c r="B30" s="103"/>
      <c r="C30" s="176">
        <v>0</v>
      </c>
      <c r="D30" s="176">
        <v>0</v>
      </c>
      <c r="E30" s="176">
        <v>100</v>
      </c>
      <c r="F30" s="124" t="s">
        <v>1</v>
      </c>
      <c r="G30" s="216">
        <v>2</v>
      </c>
    </row>
    <row r="31" spans="1:7" ht="60">
      <c r="A31" s="36" t="s">
        <v>77</v>
      </c>
      <c r="B31" s="103"/>
      <c r="C31" s="176">
        <v>0</v>
      </c>
      <c r="D31" s="176">
        <v>0</v>
      </c>
      <c r="E31" s="176">
        <v>100</v>
      </c>
      <c r="F31" s="124" t="s">
        <v>0</v>
      </c>
      <c r="G31" s="216">
        <v>2</v>
      </c>
    </row>
    <row r="32" spans="1:7" ht="30.75" customHeight="1">
      <c r="A32" s="104" t="s">
        <v>37</v>
      </c>
      <c r="B32" s="103" t="s">
        <v>54</v>
      </c>
      <c r="C32" s="176" t="s">
        <v>6</v>
      </c>
      <c r="D32" s="176" t="s">
        <v>6</v>
      </c>
      <c r="E32" s="176" t="s">
        <v>6</v>
      </c>
      <c r="F32" s="124" t="s">
        <v>6</v>
      </c>
      <c r="G32" s="219">
        <f>(G10+G11+G19+G26+G28)/5</f>
        <v>2</v>
      </c>
    </row>
    <row r="33" spans="1:7" ht="20.25" customHeight="1">
      <c r="A33" s="279"/>
      <c r="B33" s="292"/>
      <c r="C33" s="292"/>
      <c r="D33" s="166"/>
      <c r="E33" s="166"/>
      <c r="F33" s="166"/>
      <c r="G33" s="166"/>
    </row>
    <row r="34" s="23" customFormat="1" ht="12">
      <c r="B34" s="21"/>
    </row>
    <row r="35" spans="1:7" ht="14.25">
      <c r="A35" s="279"/>
      <c r="B35" s="292"/>
      <c r="C35" s="292"/>
      <c r="D35" s="292"/>
      <c r="E35" s="292"/>
      <c r="F35" s="292"/>
      <c r="G35" s="169"/>
    </row>
    <row r="36" spans="1:6" ht="14.25">
      <c r="A36" s="251" t="s">
        <v>315</v>
      </c>
      <c r="B36" s="284"/>
      <c r="C36" s="284"/>
      <c r="D36" s="284"/>
      <c r="E36" s="284"/>
      <c r="F36" s="284"/>
    </row>
    <row r="37" spans="1:4" ht="12.75">
      <c r="A37" s="149" t="s">
        <v>223</v>
      </c>
      <c r="D37" s="2" t="s">
        <v>224</v>
      </c>
    </row>
    <row r="38" spans="1:6" ht="14.25">
      <c r="A38" s="251"/>
      <c r="B38" s="291"/>
      <c r="C38" s="291"/>
      <c r="D38" s="291"/>
      <c r="E38" s="291"/>
      <c r="F38" s="291"/>
    </row>
    <row r="39" ht="12.75">
      <c r="A39" s="149"/>
    </row>
  </sheetData>
  <sheetProtection/>
  <mergeCells count="13">
    <mergeCell ref="A2:G2"/>
    <mergeCell ref="B6:B7"/>
    <mergeCell ref="A6:A7"/>
    <mergeCell ref="C6:D6"/>
    <mergeCell ref="E6:E7"/>
    <mergeCell ref="F6:F7"/>
    <mergeCell ref="G6:G7"/>
    <mergeCell ref="A36:F36"/>
    <mergeCell ref="A38:F38"/>
    <mergeCell ref="A33:C33"/>
    <mergeCell ref="C8:G8"/>
    <mergeCell ref="D5:G5"/>
    <mergeCell ref="A35:F3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R57"/>
  <sheetViews>
    <sheetView zoomScalePageLayoutView="0" workbookViewId="0" topLeftCell="A1">
      <selection activeCell="A48" sqref="A48"/>
    </sheetView>
  </sheetViews>
  <sheetFormatPr defaultColWidth="7.7109375" defaultRowHeight="98.25" customHeight="1" outlineLevelCol="1"/>
  <cols>
    <col min="1" max="1" width="52.57421875" style="0" customWidth="1"/>
    <col min="2" max="2" width="10.8515625" style="0" customWidth="1"/>
    <col min="3" max="3" width="14.7109375" style="0" hidden="1" customWidth="1" outlineLevel="1"/>
    <col min="4" max="4" width="3.8515625" style="0" hidden="1" customWidth="1" outlineLevel="1"/>
    <col min="5" max="5" width="7.7109375" style="0" customWidth="1" collapsed="1"/>
  </cols>
  <sheetData>
    <row r="1" ht="3.75" customHeight="1">
      <c r="A1" s="89"/>
    </row>
    <row r="2" spans="1:23" ht="42" customHeight="1">
      <c r="A2" s="301" t="str">
        <f>'ф.2.3'!$A$2</f>
        <v>Приложение №2,  к методическим указаниям по расчету уровня надежности и качества поставляемых товаров и оказываемых услуг  электрической сетью и ТСО                                                                                                                                                 (В редакции Приказа  Минэнерго России от 27.10.2014 № 779)</v>
      </c>
      <c r="B2" s="253"/>
      <c r="C2" s="253"/>
      <c r="D2" s="253"/>
      <c r="E2" s="253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83"/>
      <c r="T2" s="83"/>
      <c r="U2" s="83"/>
      <c r="V2" s="83"/>
      <c r="W2" s="83"/>
    </row>
    <row r="3" spans="1:23" ht="11.25" customHeight="1">
      <c r="A3" s="253"/>
      <c r="B3" s="253"/>
      <c r="C3" s="253"/>
      <c r="D3" s="253"/>
      <c r="E3" s="25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96" s="25" customFormat="1" ht="15" customHeight="1">
      <c r="A4" s="116" t="s">
        <v>277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</row>
    <row r="5" spans="1:96" s="25" customFormat="1" ht="37.5" customHeight="1">
      <c r="A5" s="310" t="s">
        <v>278</v>
      </c>
      <c r="B5" s="310"/>
      <c r="C5" s="310"/>
      <c r="D5" s="310"/>
      <c r="E5" s="311"/>
      <c r="F5" s="311"/>
      <c r="G5" s="311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</row>
    <row r="6" spans="1:96" s="25" customFormat="1" ht="5.25" customHeight="1">
      <c r="A6" s="116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</row>
    <row r="7" spans="1:96" s="25" customFormat="1" ht="9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</row>
    <row r="8" spans="1:96" s="25" customFormat="1" ht="15" customHeight="1">
      <c r="A8" s="192" t="s">
        <v>304</v>
      </c>
      <c r="B8" s="27"/>
      <c r="C8" s="27"/>
      <c r="D8" s="27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9"/>
      <c r="CJ8" s="27"/>
      <c r="CK8" s="27"/>
      <c r="CL8" s="27"/>
      <c r="CM8" s="27"/>
      <c r="CN8" s="28"/>
      <c r="CO8" s="28"/>
      <c r="CP8" s="28"/>
      <c r="CQ8" s="28"/>
      <c r="CR8" s="28"/>
    </row>
    <row r="9" spans="1:91" s="23" customFormat="1" ht="9.75" customHeight="1">
      <c r="A9" s="44"/>
      <c r="B9" s="307"/>
      <c r="C9" s="307"/>
      <c r="D9" s="307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</row>
    <row r="10" spans="1:91" s="23" customFormat="1" ht="13.5" customHeight="1">
      <c r="A10" s="1" t="s">
        <v>97</v>
      </c>
      <c r="B10" s="302"/>
      <c r="C10" s="303"/>
      <c r="D10" s="304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</row>
    <row r="11" spans="1:91" s="23" customFormat="1" ht="39" customHeight="1">
      <c r="A11" s="110" t="s">
        <v>203</v>
      </c>
      <c r="B11" s="115" t="s">
        <v>288</v>
      </c>
      <c r="C11" s="111">
        <v>2016</v>
      </c>
      <c r="D11" s="111">
        <v>2017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</row>
    <row r="12" spans="1:91" s="23" customFormat="1" ht="12" customHeight="1">
      <c r="A12" s="107" t="s">
        <v>199</v>
      </c>
      <c r="B12" s="220">
        <f>'ф.2.1'!G30</f>
        <v>2</v>
      </c>
      <c r="C12" s="109" t="e">
        <f>#REF!</f>
        <v>#REF!</v>
      </c>
      <c r="D12" s="109" t="e">
        <f aca="true" t="shared" si="0" ref="D12:D23">C12</f>
        <v>#REF!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</row>
    <row r="13" spans="1:4" s="23" customFormat="1" ht="12" customHeight="1">
      <c r="A13" s="7" t="s">
        <v>64</v>
      </c>
      <c r="B13" s="221" t="str">
        <f>'ф.2.1'!C10</f>
        <v>20%</v>
      </c>
      <c r="C13" s="123" t="e">
        <f>#REF!</f>
        <v>#REF!</v>
      </c>
      <c r="D13" s="123" t="e">
        <f t="shared" si="0"/>
        <v>#REF!</v>
      </c>
    </row>
    <row r="14" spans="1:4" s="23" customFormat="1" ht="12">
      <c r="A14" s="7" t="s">
        <v>65</v>
      </c>
      <c r="B14" s="222">
        <f>'ф.2.1'!C13</f>
        <v>1</v>
      </c>
      <c r="C14" s="50" t="e">
        <f>#REF!</f>
        <v>#REF!</v>
      </c>
      <c r="D14" s="50" t="e">
        <f t="shared" si="0"/>
        <v>#REF!</v>
      </c>
    </row>
    <row r="15" spans="1:4" s="23" customFormat="1" ht="12">
      <c r="A15" s="7" t="s">
        <v>66</v>
      </c>
      <c r="B15" s="222">
        <f>'ф.2.1'!C14</f>
        <v>0</v>
      </c>
      <c r="C15" s="50" t="e">
        <f>#REF!</f>
        <v>#REF!</v>
      </c>
      <c r="D15" s="50" t="e">
        <f t="shared" si="0"/>
        <v>#REF!</v>
      </c>
    </row>
    <row r="16" spans="1:4" s="23" customFormat="1" ht="12">
      <c r="A16" s="7" t="s">
        <v>67</v>
      </c>
      <c r="B16" s="222">
        <f>'ф.2.1'!C15</f>
        <v>1</v>
      </c>
      <c r="C16" s="50" t="e">
        <f>#REF!</f>
        <v>#REF!</v>
      </c>
      <c r="D16" s="50" t="e">
        <f t="shared" si="0"/>
        <v>#REF!</v>
      </c>
    </row>
    <row r="17" spans="1:4" s="23" customFormat="1" ht="12">
      <c r="A17" s="7" t="s">
        <v>68</v>
      </c>
      <c r="B17" s="222">
        <f>'ф.2.1'!C16</f>
        <v>1</v>
      </c>
      <c r="C17" s="50" t="e">
        <f>#REF!</f>
        <v>#REF!</v>
      </c>
      <c r="D17" s="50" t="e">
        <f t="shared" si="0"/>
        <v>#REF!</v>
      </c>
    </row>
    <row r="18" spans="1:4" s="23" customFormat="1" ht="12">
      <c r="A18" s="7" t="s">
        <v>69</v>
      </c>
      <c r="B18" s="222">
        <f>'ф.2.1'!C19</f>
        <v>1</v>
      </c>
      <c r="C18" s="50" t="e">
        <f>#REF!</f>
        <v>#REF!</v>
      </c>
      <c r="D18" s="50" t="e">
        <f t="shared" si="0"/>
        <v>#REF!</v>
      </c>
    </row>
    <row r="19" spans="1:4" s="23" customFormat="1" ht="12">
      <c r="A19" s="7" t="s">
        <v>70</v>
      </c>
      <c r="B19" s="222">
        <f>'ф.2.1'!C20</f>
        <v>0</v>
      </c>
      <c r="C19" s="50" t="e">
        <f>#REF!</f>
        <v>#REF!</v>
      </c>
      <c r="D19" s="50" t="e">
        <f t="shared" si="0"/>
        <v>#REF!</v>
      </c>
    </row>
    <row r="20" spans="1:4" s="23" customFormat="1" ht="12">
      <c r="A20" s="7" t="s">
        <v>71</v>
      </c>
      <c r="B20" s="222">
        <f>'ф.2.1'!C21</f>
        <v>0</v>
      </c>
      <c r="C20" s="50" t="e">
        <f>#REF!</f>
        <v>#REF!</v>
      </c>
      <c r="D20" s="50" t="e">
        <f t="shared" si="0"/>
        <v>#REF!</v>
      </c>
    </row>
    <row r="21" spans="1:4" s="23" customFormat="1" ht="12">
      <c r="A21" s="7" t="s">
        <v>72</v>
      </c>
      <c r="B21" s="222">
        <f>'ф.2.1'!C22</f>
        <v>1</v>
      </c>
      <c r="C21" s="50" t="e">
        <f>#REF!</f>
        <v>#REF!</v>
      </c>
      <c r="D21" s="50" t="e">
        <f t="shared" si="0"/>
        <v>#REF!</v>
      </c>
    </row>
    <row r="22" spans="1:4" s="23" customFormat="1" ht="12">
      <c r="A22" s="7" t="s">
        <v>73</v>
      </c>
      <c r="B22" s="222">
        <f>'ф.2.1'!C23</f>
        <v>1</v>
      </c>
      <c r="C22" s="50" t="e">
        <f>#REF!</f>
        <v>#REF!</v>
      </c>
      <c r="D22" s="50" t="e">
        <f t="shared" si="0"/>
        <v>#REF!</v>
      </c>
    </row>
    <row r="23" spans="1:4" s="23" customFormat="1" ht="12">
      <c r="A23" s="7" t="s">
        <v>85</v>
      </c>
      <c r="B23" s="222">
        <f>'ф.2.1'!C25</f>
        <v>0</v>
      </c>
      <c r="C23" s="50" t="e">
        <f>#REF!</f>
        <v>#REF!</v>
      </c>
      <c r="D23" s="50" t="e">
        <f t="shared" si="0"/>
        <v>#REF!</v>
      </c>
    </row>
    <row r="24" spans="1:4" s="23" customFormat="1" ht="12">
      <c r="A24" s="7" t="s">
        <v>74</v>
      </c>
      <c r="B24" s="223">
        <f>'ф.2.1'!C25</f>
        <v>0</v>
      </c>
      <c r="C24" s="45" t="e">
        <f>#REF!*(1-0.015)</f>
        <v>#REF!</v>
      </c>
      <c r="D24" s="45" t="e">
        <f>C24*(1-0.015)</f>
        <v>#REF!</v>
      </c>
    </row>
    <row r="25" spans="1:4" s="23" customFormat="1" ht="12">
      <c r="A25" s="7" t="s">
        <v>75</v>
      </c>
      <c r="B25" s="223">
        <f>'ф.2.1'!C28</f>
        <v>0</v>
      </c>
      <c r="C25" s="45" t="e">
        <f>#REF!*(1-0.015)</f>
        <v>#REF!</v>
      </c>
      <c r="D25" s="45" t="e">
        <f>C25*(1-0.015)</f>
        <v>#REF!</v>
      </c>
    </row>
    <row r="26" spans="1:4" s="23" customFormat="1" ht="12">
      <c r="A26" s="7" t="s">
        <v>76</v>
      </c>
      <c r="B26" s="223">
        <f>'ф.2.1'!C29</f>
        <v>0</v>
      </c>
      <c r="C26" s="45" t="e">
        <f>#REF!*(1-0.015)</f>
        <v>#REF!</v>
      </c>
      <c r="D26" s="45" t="e">
        <f>C26*(1-0.015)</f>
        <v>#REF!</v>
      </c>
    </row>
    <row r="27" spans="1:4" s="32" customFormat="1" ht="14.25">
      <c r="A27" s="107" t="s">
        <v>200</v>
      </c>
      <c r="B27" s="220">
        <f>'ф.2.2'!G23</f>
        <v>0.7250000000000001</v>
      </c>
      <c r="C27" s="109" t="e">
        <f>#REF!</f>
        <v>#REF!</v>
      </c>
      <c r="D27" s="109" t="e">
        <f>C27</f>
        <v>#REF!</v>
      </c>
    </row>
    <row r="28" spans="1:4" s="23" customFormat="1" ht="12">
      <c r="A28" s="47" t="s">
        <v>80</v>
      </c>
      <c r="B28" s="224">
        <f>'ф.2.2'!C10</f>
        <v>29</v>
      </c>
      <c r="C28" s="46" t="e">
        <f>#REF!*(1-0.015)</f>
        <v>#REF!</v>
      </c>
      <c r="D28" s="46" t="e">
        <f>C28*(1-0.015)</f>
        <v>#REF!</v>
      </c>
    </row>
    <row r="29" spans="1:4" s="23" customFormat="1" ht="12">
      <c r="A29" s="47" t="s">
        <v>103</v>
      </c>
      <c r="B29" s="224">
        <f>'ф.2.2'!C12</f>
        <v>1</v>
      </c>
      <c r="C29" s="46" t="e">
        <f>#REF!*(1-0.015)</f>
        <v>#REF!</v>
      </c>
      <c r="D29" s="46" t="e">
        <f>C29*(1-0.015)</f>
        <v>#REF!</v>
      </c>
    </row>
    <row r="30" spans="1:4" s="23" customFormat="1" ht="12">
      <c r="A30" s="47" t="s">
        <v>104</v>
      </c>
      <c r="B30" s="224">
        <f>'ф.2.2'!C13</f>
        <v>10</v>
      </c>
      <c r="C30" s="46" t="e">
        <f>#REF!*(1-0.015)</f>
        <v>#REF!</v>
      </c>
      <c r="D30" s="46" t="e">
        <f>C30*(1-0.015)</f>
        <v>#REF!</v>
      </c>
    </row>
    <row r="31" spans="1:4" s="23" customFormat="1" ht="12">
      <c r="A31" s="47" t="s">
        <v>105</v>
      </c>
      <c r="B31" s="224">
        <f>'ф.2.2'!C14</f>
        <v>0</v>
      </c>
      <c r="C31" s="46" t="e">
        <f>#REF!*(1-0.015)</f>
        <v>#REF!</v>
      </c>
      <c r="D31" s="46" t="e">
        <f>C31*(1-0.015)</f>
        <v>#REF!</v>
      </c>
    </row>
    <row r="32" spans="1:4" s="23" customFormat="1" ht="12">
      <c r="A32" s="47" t="s">
        <v>81</v>
      </c>
      <c r="B32" s="224">
        <f>'ф.2.2'!C16</f>
        <v>0</v>
      </c>
      <c r="C32" s="46" t="e">
        <f>#REF!*(1-0.015)</f>
        <v>#REF!</v>
      </c>
      <c r="D32" s="46" t="e">
        <f>C32*(1-0.015)</f>
        <v>#REF!</v>
      </c>
    </row>
    <row r="33" spans="1:4" s="23" customFormat="1" ht="12">
      <c r="A33" s="47" t="s">
        <v>83</v>
      </c>
      <c r="B33" s="224">
        <f>'ф.2.2'!C19</f>
        <v>1</v>
      </c>
      <c r="C33" s="46" t="e">
        <f>#REF!</f>
        <v>#REF!</v>
      </c>
      <c r="D33" s="46" t="e">
        <f>C33</f>
        <v>#REF!</v>
      </c>
    </row>
    <row r="34" spans="1:4" s="23" customFormat="1" ht="12">
      <c r="A34" s="47" t="s">
        <v>84</v>
      </c>
      <c r="B34" s="224">
        <f>'ф.2.2'!C20</f>
        <v>0</v>
      </c>
      <c r="C34" s="46" t="e">
        <f>#REF!*(1-0.015)</f>
        <v>#REF!</v>
      </c>
      <c r="D34" s="46" t="e">
        <f>C34*(1-0.015)</f>
        <v>#REF!</v>
      </c>
    </row>
    <row r="35" spans="1:4" s="23" customFormat="1" ht="12">
      <c r="A35" s="47" t="s">
        <v>78</v>
      </c>
      <c r="B35" s="224">
        <f>'ф.2.2'!C22</f>
        <v>0</v>
      </c>
      <c r="C35" s="46" t="e">
        <f>#REF!*(1-0.015)</f>
        <v>#REF!</v>
      </c>
      <c r="D35" s="46" t="e">
        <f>C35*(1-0.015)</f>
        <v>#REF!</v>
      </c>
    </row>
    <row r="36" spans="1:4" s="32" customFormat="1" ht="14.25">
      <c r="A36" s="107" t="s">
        <v>201</v>
      </c>
      <c r="B36" s="220">
        <f>'ф.2.3'!G32</f>
        <v>2</v>
      </c>
      <c r="C36" s="109" t="e">
        <f>#REF!</f>
        <v>#REF!</v>
      </c>
      <c r="D36" s="109" t="e">
        <f>C36</f>
        <v>#REF!</v>
      </c>
    </row>
    <row r="37" spans="1:4" s="23" customFormat="1" ht="12">
      <c r="A37" s="47" t="s">
        <v>112</v>
      </c>
      <c r="B37" s="225">
        <f>'ф.2.3'!C10</f>
        <v>1</v>
      </c>
      <c r="C37" s="48" t="e">
        <f>#REF!</f>
        <v>#REF!</v>
      </c>
      <c r="D37" s="48" t="e">
        <f>C37</f>
        <v>#REF!</v>
      </c>
    </row>
    <row r="38" spans="1:4" s="23" customFormat="1" ht="12">
      <c r="A38" s="47" t="s">
        <v>81</v>
      </c>
      <c r="B38" s="224">
        <f>'ф.2.3'!C13</f>
        <v>0</v>
      </c>
      <c r="C38" s="46" t="e">
        <f>#REF!*(1-0.015)</f>
        <v>#REF!</v>
      </c>
      <c r="D38" s="46" t="e">
        <f aca="true" t="shared" si="1" ref="D38:D50">C38*(1-0.015)</f>
        <v>#REF!</v>
      </c>
    </row>
    <row r="39" spans="1:4" s="23" customFormat="1" ht="12">
      <c r="A39" s="47" t="s">
        <v>82</v>
      </c>
      <c r="B39" s="224">
        <f>'ф.2.3'!C14</f>
        <v>0</v>
      </c>
      <c r="C39" s="46" t="e">
        <f>#REF!*(1-0.015)</f>
        <v>#REF!</v>
      </c>
      <c r="D39" s="46" t="e">
        <f t="shared" si="1"/>
        <v>#REF!</v>
      </c>
    </row>
    <row r="40" spans="1:4" s="23" customFormat="1" ht="12">
      <c r="A40" s="47" t="s">
        <v>99</v>
      </c>
      <c r="B40" s="224">
        <f>'ф.2.3'!C15</f>
        <v>0</v>
      </c>
      <c r="C40" s="46" t="e">
        <f>#REF!*(1-0.015)</f>
        <v>#REF!</v>
      </c>
      <c r="D40" s="46" t="e">
        <f t="shared" si="1"/>
        <v>#REF!</v>
      </c>
    </row>
    <row r="41" spans="1:4" s="23" customFormat="1" ht="12">
      <c r="A41" s="47" t="s">
        <v>106</v>
      </c>
      <c r="B41" s="224">
        <f>'ф.2.3'!C16</f>
        <v>0</v>
      </c>
      <c r="C41" s="46" t="e">
        <f>#REF!*(1-0.015)</f>
        <v>#REF!</v>
      </c>
      <c r="D41" s="46" t="e">
        <f t="shared" si="1"/>
        <v>#REF!</v>
      </c>
    </row>
    <row r="42" spans="1:4" s="23" customFormat="1" ht="12">
      <c r="A42" s="47" t="s">
        <v>107</v>
      </c>
      <c r="B42" s="224">
        <f>'ф.2.3'!C17</f>
        <v>0</v>
      </c>
      <c r="C42" s="46" t="e">
        <f>#REF!*(1-0.015)</f>
        <v>#REF!</v>
      </c>
      <c r="D42" s="46" t="e">
        <f t="shared" si="1"/>
        <v>#REF!</v>
      </c>
    </row>
    <row r="43" spans="1:4" s="23" customFormat="1" ht="12">
      <c r="A43" s="47" t="s">
        <v>108</v>
      </c>
      <c r="B43" s="224">
        <f>'ф.2.3'!C18</f>
        <v>0</v>
      </c>
      <c r="C43" s="46" t="e">
        <f>#REF!*(1-0.015)</f>
        <v>#REF!</v>
      </c>
      <c r="D43" s="46" t="e">
        <f t="shared" si="1"/>
        <v>#REF!</v>
      </c>
    </row>
    <row r="44" spans="1:4" s="23" customFormat="1" ht="12">
      <c r="A44" s="47" t="s">
        <v>83</v>
      </c>
      <c r="B44" s="224">
        <f>'ф.2.3'!C21</f>
        <v>3</v>
      </c>
      <c r="C44" s="46" t="e">
        <f>#REF!*(1-0.015)</f>
        <v>#REF!</v>
      </c>
      <c r="D44" s="46" t="e">
        <f t="shared" si="1"/>
        <v>#REF!</v>
      </c>
    </row>
    <row r="45" spans="1:4" s="23" customFormat="1" ht="12">
      <c r="A45" s="47" t="s">
        <v>109</v>
      </c>
      <c r="B45" s="224">
        <f>'ф.2.3'!C23</f>
        <v>0</v>
      </c>
      <c r="C45" s="46" t="e">
        <f>#REF!*(1-0.015)</f>
        <v>#REF!</v>
      </c>
      <c r="D45" s="46" t="e">
        <f t="shared" si="1"/>
        <v>#REF!</v>
      </c>
    </row>
    <row r="46" spans="1:4" s="23" customFormat="1" ht="12">
      <c r="A46" s="47" t="s">
        <v>110</v>
      </c>
      <c r="B46" s="224">
        <f>'ф.2.3'!C24</f>
        <v>0</v>
      </c>
      <c r="C46" s="46" t="e">
        <f>#REF!*(1-0.015)</f>
        <v>#REF!</v>
      </c>
      <c r="D46" s="46" t="e">
        <f t="shared" si="1"/>
        <v>#REF!</v>
      </c>
    </row>
    <row r="47" spans="1:4" s="23" customFormat="1" ht="12">
      <c r="A47" s="47" t="s">
        <v>111</v>
      </c>
      <c r="B47" s="224">
        <f>'ф.2.3'!C25</f>
        <v>0</v>
      </c>
      <c r="C47" s="46" t="e">
        <f>#REF!*(1-0.015)</f>
        <v>#REF!</v>
      </c>
      <c r="D47" s="46" t="e">
        <f t="shared" si="1"/>
        <v>#REF!</v>
      </c>
    </row>
    <row r="48" spans="1:4" s="23" customFormat="1" ht="12">
      <c r="A48" s="47" t="s">
        <v>78</v>
      </c>
      <c r="B48" s="224">
        <f>'ф.2.3'!C27</f>
        <v>0</v>
      </c>
      <c r="C48" s="46" t="e">
        <f>#REF!*(1-0.015)</f>
        <v>#REF!</v>
      </c>
      <c r="D48" s="46" t="e">
        <f t="shared" si="1"/>
        <v>#REF!</v>
      </c>
    </row>
    <row r="49" spans="1:4" s="23" customFormat="1" ht="12">
      <c r="A49" s="47" t="s">
        <v>79</v>
      </c>
      <c r="B49" s="224">
        <f>'ф.2.3'!C30</f>
        <v>0</v>
      </c>
      <c r="C49" s="46" t="e">
        <f>#REF!*(1-0.015)</f>
        <v>#REF!</v>
      </c>
      <c r="D49" s="46" t="e">
        <f t="shared" si="1"/>
        <v>#REF!</v>
      </c>
    </row>
    <row r="50" spans="1:4" s="23" customFormat="1" ht="12">
      <c r="A50" s="47" t="s">
        <v>86</v>
      </c>
      <c r="B50" s="224">
        <f>'ф.2.3'!C31</f>
        <v>0</v>
      </c>
      <c r="C50" s="46" t="e">
        <f>#REF!*(1-0.015)</f>
        <v>#REF!</v>
      </c>
      <c r="D50" s="46" t="e">
        <f t="shared" si="1"/>
        <v>#REF!</v>
      </c>
    </row>
    <row r="51" spans="1:4" s="32" customFormat="1" ht="47.25" customHeight="1">
      <c r="A51" s="108" t="s">
        <v>206</v>
      </c>
      <c r="B51" s="226">
        <f>0.1*B12+0.7*B27+0.2*B36</f>
        <v>1.1075</v>
      </c>
      <c r="C51" s="52" t="e">
        <f>0.1*C12+0.7*C27+0.2*C36</f>
        <v>#REF!</v>
      </c>
      <c r="D51" s="52" t="e">
        <f>0.1*D12+0.7*D27+0.2*D36</f>
        <v>#REF!</v>
      </c>
    </row>
    <row r="52" spans="1:4" ht="39" customHeight="1">
      <c r="A52" s="308" t="s">
        <v>204</v>
      </c>
      <c r="B52" s="309"/>
      <c r="C52" s="18"/>
      <c r="D52" s="18"/>
    </row>
    <row r="53" spans="1:4" ht="25.5" customHeight="1">
      <c r="A53" s="305" t="s">
        <v>205</v>
      </c>
      <c r="B53" s="306"/>
      <c r="C53" s="19"/>
      <c r="D53" s="19"/>
    </row>
    <row r="54" spans="1:4" ht="19.5" customHeight="1">
      <c r="A54" s="15"/>
      <c r="B54" s="16"/>
      <c r="C54" s="16"/>
      <c r="D54" s="16"/>
    </row>
    <row r="55" spans="1:5" s="23" customFormat="1" ht="15.75">
      <c r="A55" s="299" t="s">
        <v>316</v>
      </c>
      <c r="B55" s="300"/>
      <c r="C55" s="169" t="s">
        <v>230</v>
      </c>
      <c r="D55" s="169" t="s">
        <v>230</v>
      </c>
      <c r="E55" s="169"/>
    </row>
    <row r="56" spans="1:4" ht="18" customHeight="1">
      <c r="A56" s="17" t="s">
        <v>261</v>
      </c>
      <c r="B56" s="17" t="s">
        <v>221</v>
      </c>
      <c r="C56" s="17"/>
      <c r="D56" s="17"/>
    </row>
    <row r="57" spans="1:4" ht="98.25" customHeight="1">
      <c r="A57" s="17"/>
      <c r="B57" s="17"/>
      <c r="C57" s="17"/>
      <c r="D57" s="17"/>
    </row>
  </sheetData>
  <sheetProtection/>
  <mergeCells count="7">
    <mergeCell ref="A55:B55"/>
    <mergeCell ref="A2:E3"/>
    <mergeCell ref="B10:D10"/>
    <mergeCell ref="A53:B53"/>
    <mergeCell ref="B9:D9"/>
    <mergeCell ref="A52:B52"/>
    <mergeCell ref="A5:G5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2021-08-27T11:09:52Z</cp:lastPrinted>
  <dcterms:created xsi:type="dcterms:W3CDTF">1996-10-08T23:32:33Z</dcterms:created>
  <dcterms:modified xsi:type="dcterms:W3CDTF">2022-02-02T06:51:38Z</dcterms:modified>
  <cp:category/>
  <cp:version/>
  <cp:contentType/>
  <cp:contentStatus/>
</cp:coreProperties>
</file>