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ДАЛИТЬ\Технологические присоединения\"/>
    </mc:Choice>
  </mc:AlternateContent>
  <bookViews>
    <workbookView xWindow="0" yWindow="0" windowWidth="28800" windowHeight="11400" activeTab="10"/>
  </bookViews>
  <sheets>
    <sheet name="январь" sheetId="12" r:id="rId1"/>
    <sheet name="февраль" sheetId="13" r:id="rId2"/>
    <sheet name="март" sheetId="14" r:id="rId3"/>
    <sheet name="апрель" sheetId="15" r:id="rId4"/>
    <sheet name="май" sheetId="16" r:id="rId5"/>
    <sheet name="июнь" sheetId="17" r:id="rId6"/>
    <sheet name="июль" sheetId="18" r:id="rId7"/>
    <sheet name="август" sheetId="19" r:id="rId8"/>
    <sheet name="сентябрь" sheetId="20" r:id="rId9"/>
    <sheet name="октябрь" sheetId="21" r:id="rId10"/>
    <sheet name="ноябрь" sheetId="2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2" l="1"/>
  <c r="G17" i="22"/>
  <c r="A10" i="22"/>
  <c r="H19" i="21" l="1"/>
  <c r="G19" i="21"/>
  <c r="A10" i="21"/>
  <c r="F6" i="20" l="1"/>
  <c r="H19" i="20" l="1"/>
  <c r="G19" i="20"/>
  <c r="A10" i="20"/>
  <c r="A10" i="19" l="1"/>
  <c r="A10" i="18" l="1"/>
  <c r="A10" i="17" l="1"/>
  <c r="F6" i="16" l="1"/>
  <c r="H18" i="16" l="1"/>
  <c r="G18" i="16"/>
  <c r="A10" i="16"/>
  <c r="F6" i="15" l="1"/>
  <c r="H19" i="15" l="1"/>
  <c r="G19" i="15"/>
  <c r="A10" i="15"/>
  <c r="H19" i="14" l="1"/>
  <c r="G19" i="14"/>
  <c r="A10" i="14"/>
  <c r="F6" i="13" l="1"/>
  <c r="H25" i="13" l="1"/>
  <c r="G25" i="13"/>
  <c r="A10" i="13"/>
  <c r="A10" i="12" l="1"/>
  <c r="H16" i="12" l="1"/>
  <c r="G16" i="12"/>
</calcChain>
</file>

<file path=xl/sharedStrings.xml><?xml version="1.0" encoding="utf-8"?>
<sst xmlns="http://schemas.openxmlformats.org/spreadsheetml/2006/main" count="537" uniqueCount="203">
  <si>
    <t>Сведения о заявках Петрозаводского филиала ООО "Энерго защита" по технологическому присоединению</t>
  </si>
  <si>
    <t>Наименование организации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</si>
  <si>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</si>
  <si>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</si>
  <si>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</si>
  <si>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</si>
  <si>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</si>
  <si>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</si>
  <si>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Петрозаводский филиал ООО "Энерго защита"</t>
  </si>
  <si>
    <t>Сведения о заключенных договорах по технологическому присоединению</t>
  </si>
  <si>
    <t>№п/п</t>
  </si>
  <si>
    <t>Номер заключенного договора</t>
  </si>
  <si>
    <t>Дата заключения договора</t>
  </si>
  <si>
    <t>Срок исполнения обязательств</t>
  </si>
  <si>
    <t>Точка присоединения (Центр питания)</t>
  </si>
  <si>
    <t>Центр питания</t>
  </si>
  <si>
    <t>Итого</t>
  </si>
  <si>
    <t>Сумма договора без НДС, руб</t>
  </si>
  <si>
    <t>Максимальная мощность, кВт</t>
  </si>
  <si>
    <t>ПС-38П</t>
  </si>
  <si>
    <t>январь 2024 года</t>
  </si>
  <si>
    <t>Гагарина Ксения Дмитриевна</t>
  </si>
  <si>
    <t>Орлов Михаил Олегович</t>
  </si>
  <si>
    <t>1-001/24</t>
  </si>
  <si>
    <t>1-002/24</t>
  </si>
  <si>
    <t>оп.№35.2 ВЛ-0,4кВ СНТ "Нигишламбское" на границе уч.кад № 10:20:0050301:113</t>
  </si>
  <si>
    <t>оп.ВЛ-0,4кВ СНТ "Нигишламба-2" на границе уч.кад № 10:20:0050201:313</t>
  </si>
  <si>
    <t>февраль 2024 года</t>
  </si>
  <si>
    <t>Гусейнов Вахид Ибрагимович</t>
  </si>
  <si>
    <t>Корягин Кирилл Евгеньевич</t>
  </si>
  <si>
    <t>Крупенькин Юрий Олегович</t>
  </si>
  <si>
    <t>Началов Игорь Георгиевич</t>
  </si>
  <si>
    <t>Калмыков Антон Васильевич</t>
  </si>
  <si>
    <t>Макарова Галина Янкелевна</t>
  </si>
  <si>
    <t>Мотылев Юрий Иванович</t>
  </si>
  <si>
    <t>Фомина Елена Викторовна</t>
  </si>
  <si>
    <t>Горлатов Алексей Владимирович</t>
  </si>
  <si>
    <t>1-003/24</t>
  </si>
  <si>
    <t>1-004/24</t>
  </si>
  <si>
    <t>1-005/24</t>
  </si>
  <si>
    <t>1-007/24</t>
  </si>
  <si>
    <t>1-008/24</t>
  </si>
  <si>
    <t>1-009/24</t>
  </si>
  <si>
    <t>1-010/24</t>
  </si>
  <si>
    <t>1-011/24</t>
  </si>
  <si>
    <t>1-012/24</t>
  </si>
  <si>
    <t>1-013/24</t>
  </si>
  <si>
    <t>1-014/24</t>
  </si>
  <si>
    <t>оп.№45 ВЛ-0,4кВ СНТ "Нигишламбcкое" на границе участка кад№10:20:0050301:303</t>
  </si>
  <si>
    <t>оп.№20 ВЛ-0,4кВ СНТ "Нигишламбcкое" на границе уч.кад №10:20:0050301:87</t>
  </si>
  <si>
    <t>оп.№21 ВЛ-0,4кВ СНТ "Нигишламбcкое" на границе уч.кад №10:20:0050301:127</t>
  </si>
  <si>
    <t>оп. ВЛ-0,4кВ СНТ "Нигишламбcкое" на границе уч.кад №10:20:0050301:57</t>
  </si>
  <si>
    <t>РУ-0,4кВ ТП-547</t>
  </si>
  <si>
    <t>КШ-5 (на границе участка кад.№10:21:0082205:901) от ВЛ-0,4кВ СПК "Шотозерский"</t>
  </si>
  <si>
    <t>проектируемая оп.ВЛ-0,4кВ (на границе участка кад.№10:21:0082205:963) от ВЛ-0,4кВ СПК "Шотозерский"</t>
  </si>
  <si>
    <t>ПС-70</t>
  </si>
  <si>
    <t>ПС-42П</t>
  </si>
  <si>
    <t>март 2024 года</t>
  </si>
  <si>
    <t>Валиев Малла Залимханович</t>
  </si>
  <si>
    <t>Гришко Ирина Николаевна</t>
  </si>
  <si>
    <t>Медведев Михаил Павлович</t>
  </si>
  <si>
    <t>Макарова Оксана Александровна</t>
  </si>
  <si>
    <t>Топанова Алла Сергеевна</t>
  </si>
  <si>
    <t>1-015/24</t>
  </si>
  <si>
    <t>1-017/24</t>
  </si>
  <si>
    <t>1-018/24</t>
  </si>
  <si>
    <t>1-020/24</t>
  </si>
  <si>
    <t>1-022/24</t>
  </si>
  <si>
    <t>оп.ВЛ-0,4кВ СНТ "Нигишламба-2" на границе уч.кад № 10:20:0050201:113</t>
  </si>
  <si>
    <t>РУ-0,4кВ ТП-1189</t>
  </si>
  <si>
    <t>оп.ВЛ-0,4кВ СНТ "Нигишламба-2" на границе уч.кад № 10:20:0050201:32</t>
  </si>
  <si>
    <t>оп.ВЛ-0,4кВ СНТ "Нигишламба-2" на границе уч.кад № 10:20:0050201:141</t>
  </si>
  <si>
    <t>оп.ВЛ-0,4кВ СНТСН "Нигишламба-2" на границе участка кад№ 10:20:0050201:36</t>
  </si>
  <si>
    <t>ПС-63 Березовка 110/35/10кВ Л-63-3</t>
  </si>
  <si>
    <t>апрель 2024 года</t>
  </si>
  <si>
    <t>Котов Артур Леонидович</t>
  </si>
  <si>
    <t>Данилова Наталья Анатольевна</t>
  </si>
  <si>
    <t>Мармыш Елена Николаевна</t>
  </si>
  <si>
    <t>Варфоломеева Юлия Александровна</t>
  </si>
  <si>
    <t>1-026/24</t>
  </si>
  <si>
    <t>1-027/24</t>
  </si>
  <si>
    <t>1-029/24</t>
  </si>
  <si>
    <t>1-031/24</t>
  </si>
  <si>
    <t>1-033/24</t>
  </si>
  <si>
    <t>оп.ВЛ-0,4кВ СНТСН «Нигишламба-2» на границе участка кад№10:20:0050201:45</t>
  </si>
  <si>
    <t>проектируемая оп.ВЛ-0,4кВ (на границе участка кад.№10:21:0082205:962) от КТП-400/10/0,4 СПК «Шотозерский» (ПС-42П Л-42П-4)</t>
  </si>
  <si>
    <t>оп.б/н ВЛ-0,4кВ (на границе участка кад№10:20:0050201:110) от ТП-160кВА СНТ «Нигишламба-2»</t>
  </si>
  <si>
    <t>оп.ВЛ-0,4кВ  СНТСН "Нигишламба-2"  на границе земельного участка кад№ 10:20:0050201:45</t>
  </si>
  <si>
    <t>оп.ВЛ-0,4кВ (на границе участка кад.№10:21:0082205:979) от КТП-400/10/0,4 СПК «Шотозерский» (ПС-42П Л-42П-4)</t>
  </si>
  <si>
    <t>май 2024 года</t>
  </si>
  <si>
    <t>Захаренко Ксения Николаевна</t>
  </si>
  <si>
    <t>Пашков Иван Владимирович</t>
  </si>
  <si>
    <t>Сидоров Андрей Николаевич</t>
  </si>
  <si>
    <t>1-034/24</t>
  </si>
  <si>
    <t>1-035/24</t>
  </si>
  <si>
    <t>1-036/24</t>
  </si>
  <si>
    <t>1-037/24</t>
  </si>
  <si>
    <t>01.05.2024</t>
  </si>
  <si>
    <t>13.05.2024</t>
  </si>
  <si>
    <t>оп. ВЛ-0,4кВ СНТ "Нигишламбcкое" на границе уч.кад №10:20:0050301:23</t>
  </si>
  <si>
    <t>оп.23  ВЛ-0,4кВ СНТ "Нигишламбcкое" на границе уч.кад №10:20:0050301:114</t>
  </si>
  <si>
    <t>проектируемая оп.ВЛ-0,4кВ (на границе участка кад.№10:21:0082205:980) от оп.ВЛ-0,4кВ №33.1  (на границе участка кад.№10:21:0082205:976)  КТП-400/10/0,4 СПК «Шотозерский» (ПС-42П Л-42П-4)</t>
  </si>
  <si>
    <t xml:space="preserve">оп.б/н ВЛ-0,4кВ (на границе участка кад№10:20:0015101:74) </t>
  </si>
  <si>
    <t>ПС-21</t>
  </si>
  <si>
    <t>июнь 2024 года</t>
  </si>
  <si>
    <t>Шинкарчук Артем Леонидович</t>
  </si>
  <si>
    <t>Бойцов Игорь Александрович</t>
  </si>
  <si>
    <t>Кеньев Рейно Андреевич</t>
  </si>
  <si>
    <t>Рунчева Марьяна Александровна</t>
  </si>
  <si>
    <t>Пряникова Юлия Сергеевна</t>
  </si>
  <si>
    <t>1-024/24</t>
  </si>
  <si>
    <t>1-032/24</t>
  </si>
  <si>
    <t xml:space="preserve">1-042/24 </t>
  </si>
  <si>
    <t>1-043/24</t>
  </si>
  <si>
    <t>1-044/24</t>
  </si>
  <si>
    <t>14.06.2024</t>
  </si>
  <si>
    <t>19.06.2024</t>
  </si>
  <si>
    <t>оп.ВЛ-0,4кВ  СНТСН "Нигишламба-2"  на границе земельного участка кад№ 10:20:0050201:130</t>
  </si>
  <si>
    <t>оп.ВЛ-0,4кВ  СНТСН "Нигишламба-2"  на границе земельного участка кад№ 10:20:0050201:292 со стороны ул.Изумрудная</t>
  </si>
  <si>
    <t>оп.ВЛ-0,4кВ на границе уч.кад№10:20:0050501:60</t>
  </si>
  <si>
    <t xml:space="preserve">оп.б/н ВЛ-0,4кВ (на границе участка кад№10:20:0050201:299) </t>
  </si>
  <si>
    <t>оп.б/н ВЛ-0,4кВ (на границе участка кад№10:20:0050201:51) от ТП-160кВА СНТ «Нигишламба-2» Л-38П-6  ПС-38П</t>
  </si>
  <si>
    <t>июль 2024 года</t>
  </si>
  <si>
    <t>Милюс Ольга Владимировна</t>
  </si>
  <si>
    <t>Михайлова Светлана Михайловна</t>
  </si>
  <si>
    <t>Симонова Дарья Александровна</t>
  </si>
  <si>
    <t>Нефедова Ольга Сергеевна</t>
  </si>
  <si>
    <t>Свирский Виктор Александрович</t>
  </si>
  <si>
    <t>Коваленко Екатерина Андреевна</t>
  </si>
  <si>
    <t>1-045/24</t>
  </si>
  <si>
    <t>1-046/24</t>
  </si>
  <si>
    <t>1-048/24</t>
  </si>
  <si>
    <t>1-049/24</t>
  </si>
  <si>
    <t>1-050/24</t>
  </si>
  <si>
    <t>1-051/24</t>
  </si>
  <si>
    <t>02.07.2024</t>
  </si>
  <si>
    <t>06.07.2024</t>
  </si>
  <si>
    <t>03.07.2024</t>
  </si>
  <si>
    <t>08.07.2024</t>
  </si>
  <si>
    <t>16.07.2024</t>
  </si>
  <si>
    <t>17.07.2024</t>
  </si>
  <si>
    <t>оп.ВЛ-0,4кВ (на границе участка кад№10:20:0050201:37) от ТП-160кВА СНТСН «Нигишламба-2» 
Л-38П-6</t>
  </si>
  <si>
    <t xml:space="preserve">оп.ВЛ-0,4кВ (через дорогу от участка кад№10:20:0050201:135) от ТП-160кВА СНТСН «Нигишламба-2» 
Л-38П-6
</t>
  </si>
  <si>
    <t>оп.№27 ВЛ-0,4кВ (на границе участка кад№10:20:0050301:95) от ТП-160кВА СНТ «Нигишламбское» 
Л-38П-6</t>
  </si>
  <si>
    <t>оп.№4.1  ВЛ-0,4кВ (на границе участка кад№10:20:0050301:64) от ТП-160кВА СНТ «Нигишламбское» 
Л-38П-6</t>
  </si>
  <si>
    <t xml:space="preserve">оп.б/н ВЛ-0,4кВ (на границе участка кад№10:20:0015101:92) </t>
  </si>
  <si>
    <t>оп.№33.2  ВЛ-0,4кВ (на участке кад№10:20:0050301:142) от ТП-160кВА СНТ «Нигишламбское» 
Л-38П-6</t>
  </si>
  <si>
    <t>август 2024 года</t>
  </si>
  <si>
    <t>ИП Перова Ирина Владимировна</t>
  </si>
  <si>
    <t>Шевчук Максим Петрович</t>
  </si>
  <si>
    <t>1-054/24</t>
  </si>
  <si>
    <t>1-055/24</t>
  </si>
  <si>
    <t>09.08.2024</t>
  </si>
  <si>
    <t>20.08.2024</t>
  </si>
  <si>
    <t>РУ-0,4кВ ТП-160кВА СНТ "Эскулап"</t>
  </si>
  <si>
    <t>сентябрь 2024 года</t>
  </si>
  <si>
    <t>Саливон Тимофей Иванович</t>
  </si>
  <si>
    <t>Рыбакова Татьяна Геннадьевна</t>
  </si>
  <si>
    <t>Забава Татьяна Викторовна</t>
  </si>
  <si>
    <t>Гордюшкин Олег Вячеславович</t>
  </si>
  <si>
    <t>Акудович Игорь Викторович</t>
  </si>
  <si>
    <t>1-053/24</t>
  </si>
  <si>
    <t>1-056/24</t>
  </si>
  <si>
    <t>1-057/24</t>
  </si>
  <si>
    <t>1-058/24</t>
  </si>
  <si>
    <t>1-059/24</t>
  </si>
  <si>
    <t>02.09.2024</t>
  </si>
  <si>
    <t>05.09.2024</t>
  </si>
  <si>
    <t>12.09.2024</t>
  </si>
  <si>
    <t>23.09.2024</t>
  </si>
  <si>
    <t>26.09.2024</t>
  </si>
  <si>
    <t>оп.ВЛ-0,4кВ (на границе участка кад№10:20:0050201:49) от ТП-160кВА СНТСН «Нигишламба-2» Л-38П-6  ПС-38П</t>
  </si>
  <si>
    <t>оп.№32.4  ВЛ-0,4кВ (на границе участка кад№10:20:0050201:302) от ТП-160кВА СНТСН «Нигишламба-2» Л-38П-6</t>
  </si>
  <si>
    <t>оп.№б/н  ВЛ-0,4кВ (на границе участка кад№10:20:0051301:40) от ТП-63кВА СНТ «Волна» Л-38П-6</t>
  </si>
  <si>
    <t>оп.№б/н  ВЛ-0,4кВ (на границе участка кад№10:20:0015001:101) от ТП-286 СНТ "Нептун"</t>
  </si>
  <si>
    <t>оп.№б/н  ВЛ-0,4кВ (на границе участка кад.№10:20:0015201:119) от ТП-601 СНТ "Контакт-1"</t>
  </si>
  <si>
    <t>октябрь 2024 года</t>
  </si>
  <si>
    <t>ИП Перова Ирина Владимировна (причал)</t>
  </si>
  <si>
    <t>Белозеров Сергей Николаевич</t>
  </si>
  <si>
    <t>Моргунова Елена Александровна</t>
  </si>
  <si>
    <t>Белозеров Даниил Алексеевич</t>
  </si>
  <si>
    <t>Гребнев Сергей Сергеевич</t>
  </si>
  <si>
    <t>1-060/24</t>
  </si>
  <si>
    <t>1-061/24</t>
  </si>
  <si>
    <t>1-062/24</t>
  </si>
  <si>
    <t>1-063/24</t>
  </si>
  <si>
    <t>1-064/24</t>
  </si>
  <si>
    <t>16.10.2024</t>
  </si>
  <si>
    <t>оп.31 ВЛ-10/0,4кВ (на границе участка кад.№10:21:0082205:991) от КТП-400/10/0,4 СПК «Шотозерский» (ПС-42П Л-42П-4)</t>
  </si>
  <si>
    <t>оп.б/н ВЛ-0,4кВ (на границе участка кад№10:20:0051101:37) от  ТП-160/10/0,4, СНТ «Тепличный-1»  ПС-38П Л-38П-6</t>
  </si>
  <si>
    <t>оп.б/н ВЛ-0,4кВ (на границе участка кад№10:20:0051101:37) от ТП-160/10/0,4  СНТ «Тепличный-1» Л-38П-6  ПС-38П</t>
  </si>
  <si>
    <t>ноябрь 2024 года</t>
  </si>
  <si>
    <t xml:space="preserve">Вяря Александра Константиновна </t>
  </si>
  <si>
    <t>Панченков Алексей Николаевич</t>
  </si>
  <si>
    <t>Дубровин Александр Анатольевич</t>
  </si>
  <si>
    <t>1-040/24</t>
  </si>
  <si>
    <t>1-066/24</t>
  </si>
  <si>
    <t>1-068/24</t>
  </si>
  <si>
    <t>08.11.2024</t>
  </si>
  <si>
    <t>14.11.2024</t>
  </si>
  <si>
    <t>оп.б/н ВЛ-0,4кВ (на границе участка кад№10:20:0051101:49) от ТП-160/10/0,4  СНТ «Тепличный-1» Л-38П-6  ПС-38П</t>
  </si>
  <si>
    <t>оп.б/н ВЛ-0,4кВ (на границе участка кад№10:20:0050201:61) от ТП-160кВА СНТ «Нигишламба-2» Л-38П-6  ПС-38П</t>
  </si>
  <si>
    <t>оп.б/н ВЛ-0,4кВ (через дорогу от участка кад№10:20:0050201:40) от ТП-160кВА СНТ «Нигишламба-2» Л-38П-6  ПС-38П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</si>
</sst>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 wrapText="1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14" fontId="3" fillId="0" borderId="3" xfId="0" applyNumberFormat="1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center"/>
    </xf>
    <xf numFmtId="165" fontId="4" fillId="0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6" fillId="0" borderId="3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6"/>
  <sheetViews>
    <sheetView workbookViewId="0">
      <selection activeCell="L6" sqref="L6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20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4</v>
      </c>
      <c r="D6" s="6">
        <v>5.7000000000000002E-2</v>
      </c>
      <c r="E6" s="5">
        <v>2</v>
      </c>
      <c r="F6" s="6">
        <v>2.9000000000000001E-2</v>
      </c>
      <c r="G6" s="5">
        <v>2</v>
      </c>
      <c r="H6" s="6">
        <v>2.8000000000000001E-2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январь 2024 года</v>
      </c>
      <c r="B10" s="50"/>
    </row>
    <row r="12" spans="1:10" s="2" customFormat="1" ht="32.85" customHeight="1" x14ac:dyDescent="0.2">
      <c r="A12" s="51" t="s">
        <v>1</v>
      </c>
      <c r="B12" s="51"/>
      <c r="C12" s="28" t="s">
        <v>10</v>
      </c>
      <c r="D12" s="28" t="s">
        <v>11</v>
      </c>
      <c r="E12" s="28" t="s">
        <v>12</v>
      </c>
      <c r="F12" s="28" t="s">
        <v>13</v>
      </c>
      <c r="G12" s="28" t="s">
        <v>18</v>
      </c>
      <c r="H12" s="28" t="s">
        <v>17</v>
      </c>
      <c r="I12" s="28" t="s">
        <v>14</v>
      </c>
      <c r="J12" s="28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>
        <v>1</v>
      </c>
      <c r="B14" s="23" t="s">
        <v>21</v>
      </c>
      <c r="C14" s="23"/>
      <c r="D14" s="23" t="s">
        <v>23</v>
      </c>
      <c r="E14" s="25">
        <v>44951</v>
      </c>
      <c r="F14" s="25">
        <v>44993</v>
      </c>
      <c r="G14" s="29">
        <v>14</v>
      </c>
      <c r="H14" s="29">
        <v>23471</v>
      </c>
      <c r="I14" s="31" t="s">
        <v>25</v>
      </c>
      <c r="J14" s="24" t="s">
        <v>19</v>
      </c>
    </row>
    <row r="15" spans="1:10" ht="37.5" customHeight="1" x14ac:dyDescent="0.2">
      <c r="A15" s="23">
        <v>2</v>
      </c>
      <c r="B15" s="23" t="s">
        <v>22</v>
      </c>
      <c r="C15" s="23"/>
      <c r="D15" s="23" t="s">
        <v>24</v>
      </c>
      <c r="E15" s="25">
        <v>44951</v>
      </c>
      <c r="F15" s="25">
        <v>44993</v>
      </c>
      <c r="G15" s="29">
        <v>15</v>
      </c>
      <c r="H15" s="29">
        <v>55570</v>
      </c>
      <c r="I15" s="31" t="s">
        <v>26</v>
      </c>
      <c r="J15" s="24" t="s">
        <v>19</v>
      </c>
    </row>
    <row r="16" spans="1:10" ht="11.85" customHeight="1" x14ac:dyDescent="0.2">
      <c r="A16" s="12" t="s">
        <v>16</v>
      </c>
      <c r="B16" s="13"/>
      <c r="C16" s="14"/>
      <c r="D16" s="11"/>
      <c r="E16" s="26"/>
      <c r="F16" s="26"/>
      <c r="G16" s="27">
        <f>SUM(G14:G15)</f>
        <v>29</v>
      </c>
      <c r="H16" s="27">
        <f>SUM(H14:H15)</f>
        <v>79041</v>
      </c>
      <c r="I16" s="27"/>
      <c r="J16" s="27"/>
    </row>
    <row r="25" spans="7:14" x14ac:dyDescent="0.2">
      <c r="G25" s="15"/>
      <c r="H25" s="16"/>
      <c r="I25" s="17"/>
      <c r="J25" s="17"/>
      <c r="K25" s="18"/>
      <c r="L25" s="18"/>
      <c r="M25" s="19"/>
      <c r="N25" s="20"/>
    </row>
    <row r="26" spans="7:14" x14ac:dyDescent="0.2">
      <c r="G26" s="15"/>
      <c r="H26" s="16"/>
      <c r="I26" s="21"/>
      <c r="J26" s="21"/>
      <c r="K26" s="22"/>
      <c r="L26" s="18"/>
      <c r="M26" s="19"/>
      <c r="N26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7"/>
  <sheetViews>
    <sheetView topLeftCell="A13" zoomScale="115" zoomScaleNormal="115" workbookViewId="0">
      <selection activeCell="L6" sqref="L6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176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5</v>
      </c>
      <c r="D6" s="6">
        <v>0.19</v>
      </c>
      <c r="E6" s="5">
        <v>5</v>
      </c>
      <c r="F6" s="6">
        <v>0.10199999999999999</v>
      </c>
      <c r="G6" s="5">
        <v>2</v>
      </c>
      <c r="H6" s="6">
        <v>0.65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октябрь 2024 года</v>
      </c>
      <c r="B10" s="50"/>
    </row>
    <row r="12" spans="1:10" s="2" customFormat="1" ht="32.85" customHeight="1" x14ac:dyDescent="0.2">
      <c r="A12" s="51" t="s">
        <v>1</v>
      </c>
      <c r="B12" s="51"/>
      <c r="C12" s="42" t="s">
        <v>10</v>
      </c>
      <c r="D12" s="42" t="s">
        <v>11</v>
      </c>
      <c r="E12" s="42" t="s">
        <v>12</v>
      </c>
      <c r="F12" s="42" t="s">
        <v>13</v>
      </c>
      <c r="G12" s="42" t="s">
        <v>18</v>
      </c>
      <c r="H12" s="42" t="s">
        <v>17</v>
      </c>
      <c r="I12" s="42" t="s">
        <v>14</v>
      </c>
      <c r="J12" s="42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177</v>
      </c>
      <c r="C14" s="38"/>
      <c r="D14" s="38" t="s">
        <v>182</v>
      </c>
      <c r="E14" s="47">
        <v>45595</v>
      </c>
      <c r="F14" s="48">
        <v>45637</v>
      </c>
      <c r="G14" s="38">
        <v>50</v>
      </c>
      <c r="H14" s="43">
        <v>69458</v>
      </c>
      <c r="I14" s="38" t="s">
        <v>52</v>
      </c>
      <c r="J14" s="38" t="s">
        <v>55</v>
      </c>
    </row>
    <row r="15" spans="1:10" ht="74.25" customHeight="1" x14ac:dyDescent="0.2">
      <c r="A15" s="38">
        <v>2</v>
      </c>
      <c r="B15" s="40" t="s">
        <v>178</v>
      </c>
      <c r="C15" s="38"/>
      <c r="D15" s="38" t="s">
        <v>183</v>
      </c>
      <c r="E15" s="47">
        <v>45576</v>
      </c>
      <c r="F15" s="48">
        <v>45618</v>
      </c>
      <c r="G15" s="38">
        <v>15</v>
      </c>
      <c r="H15" s="43">
        <v>55700</v>
      </c>
      <c r="I15" s="38" t="s">
        <v>188</v>
      </c>
      <c r="J15" s="38" t="s">
        <v>56</v>
      </c>
    </row>
    <row r="16" spans="1:10" ht="64.5" customHeight="1" x14ac:dyDescent="0.2">
      <c r="A16" s="38">
        <v>3</v>
      </c>
      <c r="B16" s="40" t="s">
        <v>179</v>
      </c>
      <c r="C16" s="38"/>
      <c r="D16" s="38" t="s">
        <v>184</v>
      </c>
      <c r="E16" s="47" t="s">
        <v>187</v>
      </c>
      <c r="F16" s="48">
        <v>45623</v>
      </c>
      <c r="G16" s="38">
        <v>15</v>
      </c>
      <c r="H16" s="43">
        <v>55700</v>
      </c>
      <c r="I16" s="38" t="s">
        <v>102</v>
      </c>
      <c r="J16" s="38" t="s">
        <v>103</v>
      </c>
    </row>
    <row r="17" spans="1:14" ht="70.5" customHeight="1" x14ac:dyDescent="0.2">
      <c r="A17" s="38">
        <v>4</v>
      </c>
      <c r="B17" s="40" t="s">
        <v>180</v>
      </c>
      <c r="C17" s="38"/>
      <c r="D17" s="38" t="s">
        <v>185</v>
      </c>
      <c r="E17" s="47">
        <v>45590</v>
      </c>
      <c r="F17" s="48">
        <v>45632</v>
      </c>
      <c r="G17" s="38">
        <v>11</v>
      </c>
      <c r="H17" s="43">
        <v>51058.333333333336</v>
      </c>
      <c r="I17" s="38" t="s">
        <v>189</v>
      </c>
      <c r="J17" s="38" t="s">
        <v>19</v>
      </c>
    </row>
    <row r="18" spans="1:14" ht="57.75" customHeight="1" x14ac:dyDescent="0.2">
      <c r="A18" s="38">
        <v>5</v>
      </c>
      <c r="B18" s="40" t="s">
        <v>181</v>
      </c>
      <c r="C18" s="38"/>
      <c r="D18" s="38" t="s">
        <v>186</v>
      </c>
      <c r="E18" s="47">
        <v>45595</v>
      </c>
      <c r="F18" s="48">
        <v>45637</v>
      </c>
      <c r="G18" s="38">
        <v>11</v>
      </c>
      <c r="H18" s="43">
        <v>51058.333333333336</v>
      </c>
      <c r="I18" s="38" t="s">
        <v>190</v>
      </c>
      <c r="J18" s="38" t="s">
        <v>19</v>
      </c>
    </row>
    <row r="19" spans="1:14" ht="12.75" x14ac:dyDescent="0.2">
      <c r="A19" s="12" t="s">
        <v>16</v>
      </c>
      <c r="B19" s="13"/>
      <c r="C19" s="14"/>
      <c r="D19" s="11"/>
      <c r="E19" s="26"/>
      <c r="F19" s="26"/>
      <c r="G19" s="45">
        <f>SUM(G14:G18)</f>
        <v>102</v>
      </c>
      <c r="H19" s="44">
        <f>SUM(H14:H18)</f>
        <v>282974.66666666669</v>
      </c>
      <c r="I19" s="27"/>
      <c r="J19" s="27"/>
    </row>
    <row r="26" spans="1:14" x14ac:dyDescent="0.2">
      <c r="G26" s="15"/>
      <c r="H26" s="16"/>
      <c r="I26" s="17"/>
      <c r="J26" s="17"/>
      <c r="K26" s="18"/>
      <c r="L26" s="18"/>
      <c r="M26" s="19"/>
      <c r="N26" s="20"/>
    </row>
    <row r="27" spans="1:14" x14ac:dyDescent="0.2">
      <c r="G27" s="15"/>
      <c r="H27" s="16"/>
      <c r="I27" s="21"/>
      <c r="J27" s="21"/>
      <c r="K27" s="22"/>
      <c r="L27" s="18"/>
      <c r="M27" s="19"/>
      <c r="N27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tabSelected="1" zoomScale="115" zoomScaleNormal="115" workbookViewId="0">
      <selection activeCell="L6" sqref="L6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191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2</v>
      </c>
      <c r="D6" s="6">
        <v>0.03</v>
      </c>
      <c r="E6" s="5">
        <v>3</v>
      </c>
      <c r="F6" s="6">
        <v>4.1000000000000002E-2</v>
      </c>
      <c r="G6" s="5">
        <v>6</v>
      </c>
      <c r="H6" s="6">
        <v>7.8E-2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ноябрь 2024 года</v>
      </c>
      <c r="B10" s="50"/>
    </row>
    <row r="12" spans="1:10" s="2" customFormat="1" ht="32.85" customHeight="1" x14ac:dyDescent="0.2">
      <c r="A12" s="51" t="s">
        <v>1</v>
      </c>
      <c r="B12" s="51"/>
      <c r="C12" s="46" t="s">
        <v>10</v>
      </c>
      <c r="D12" s="46" t="s">
        <v>11</v>
      </c>
      <c r="E12" s="46" t="s">
        <v>12</v>
      </c>
      <c r="F12" s="46" t="s">
        <v>13</v>
      </c>
      <c r="G12" s="46" t="s">
        <v>18</v>
      </c>
      <c r="H12" s="46" t="s">
        <v>17</v>
      </c>
      <c r="I12" s="46" t="s">
        <v>14</v>
      </c>
      <c r="J12" s="46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192</v>
      </c>
      <c r="C14" s="38"/>
      <c r="D14" s="38" t="s">
        <v>195</v>
      </c>
      <c r="E14" s="47">
        <v>45603</v>
      </c>
      <c r="F14" s="48">
        <v>45645</v>
      </c>
      <c r="G14" s="38">
        <v>15</v>
      </c>
      <c r="H14" s="43">
        <v>23471</v>
      </c>
      <c r="I14" s="38" t="s">
        <v>202</v>
      </c>
      <c r="J14" s="38" t="s">
        <v>19</v>
      </c>
    </row>
    <row r="15" spans="1:10" ht="74.25" customHeight="1" x14ac:dyDescent="0.2">
      <c r="A15" s="38">
        <v>2</v>
      </c>
      <c r="B15" s="40" t="s">
        <v>193</v>
      </c>
      <c r="C15" s="38"/>
      <c r="D15" s="38" t="s">
        <v>196</v>
      </c>
      <c r="E15" s="47" t="s">
        <v>198</v>
      </c>
      <c r="F15" s="48">
        <v>45646</v>
      </c>
      <c r="G15" s="38">
        <v>15</v>
      </c>
      <c r="H15" s="43">
        <v>55570</v>
      </c>
      <c r="I15" s="38" t="s">
        <v>200</v>
      </c>
      <c r="J15" s="38" t="s">
        <v>19</v>
      </c>
    </row>
    <row r="16" spans="1:10" ht="64.5" customHeight="1" x14ac:dyDescent="0.2">
      <c r="A16" s="38">
        <v>3</v>
      </c>
      <c r="B16" s="40" t="s">
        <v>194</v>
      </c>
      <c r="C16" s="38"/>
      <c r="D16" s="38" t="s">
        <v>197</v>
      </c>
      <c r="E16" s="47" t="s">
        <v>199</v>
      </c>
      <c r="F16" s="48">
        <v>45652</v>
      </c>
      <c r="G16" s="38">
        <v>11</v>
      </c>
      <c r="H16" s="43">
        <v>51058.333333333336</v>
      </c>
      <c r="I16" s="38" t="s">
        <v>201</v>
      </c>
      <c r="J16" s="38" t="s">
        <v>19</v>
      </c>
    </row>
    <row r="17" spans="1:14" ht="12.75" x14ac:dyDescent="0.2">
      <c r="A17" s="12" t="s">
        <v>16</v>
      </c>
      <c r="B17" s="13"/>
      <c r="C17" s="14"/>
      <c r="D17" s="11"/>
      <c r="E17" s="26"/>
      <c r="F17" s="26"/>
      <c r="G17" s="45">
        <f>SUM(G14:G16)</f>
        <v>41</v>
      </c>
      <c r="H17" s="56">
        <f>SUM(H14:H16)</f>
        <v>130099.33333333334</v>
      </c>
      <c r="I17" s="27"/>
      <c r="J17" s="27"/>
    </row>
    <row r="24" spans="1:14" x14ac:dyDescent="0.2">
      <c r="G24" s="15"/>
      <c r="H24" s="16"/>
      <c r="I24" s="17"/>
      <c r="J24" s="17"/>
      <c r="K24" s="18"/>
      <c r="L24" s="18"/>
      <c r="M24" s="19"/>
      <c r="N24" s="20"/>
    </row>
    <row r="25" spans="1:14" x14ac:dyDescent="0.2">
      <c r="G25" s="15"/>
      <c r="H25" s="16"/>
      <c r="I25" s="21"/>
      <c r="J25" s="21"/>
      <c r="K25" s="22"/>
      <c r="L25" s="18"/>
      <c r="M25" s="19"/>
      <c r="N25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35"/>
  <sheetViews>
    <sheetView topLeftCell="A13" workbookViewId="0">
      <selection activeCell="L5" sqref="L5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27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11</v>
      </c>
      <c r="D6" s="6">
        <v>0.33600000000000002</v>
      </c>
      <c r="E6" s="5">
        <v>11</v>
      </c>
      <c r="F6" s="6">
        <f>G25/1000</f>
        <v>0.34</v>
      </c>
      <c r="G6" s="5">
        <v>6</v>
      </c>
      <c r="H6" s="6">
        <v>8.4000000000000005E-2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февраль 2024 года</v>
      </c>
      <c r="B10" s="50"/>
    </row>
    <row r="12" spans="1:10" s="2" customFormat="1" ht="32.85" customHeight="1" x14ac:dyDescent="0.2">
      <c r="A12" s="51" t="s">
        <v>1</v>
      </c>
      <c r="B12" s="51"/>
      <c r="C12" s="30" t="s">
        <v>10</v>
      </c>
      <c r="D12" s="30" t="s">
        <v>11</v>
      </c>
      <c r="E12" s="30" t="s">
        <v>12</v>
      </c>
      <c r="F12" s="30" t="s">
        <v>13</v>
      </c>
      <c r="G12" s="30" t="s">
        <v>18</v>
      </c>
      <c r="H12" s="30" t="s">
        <v>17</v>
      </c>
      <c r="I12" s="30" t="s">
        <v>14</v>
      </c>
      <c r="J12" s="30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28</v>
      </c>
      <c r="C14" s="23"/>
      <c r="D14" s="23" t="s">
        <v>37</v>
      </c>
      <c r="E14" s="25">
        <v>45345</v>
      </c>
      <c r="F14" s="25">
        <v>45387</v>
      </c>
      <c r="G14" s="29">
        <v>14</v>
      </c>
      <c r="H14" s="29">
        <v>23471</v>
      </c>
      <c r="I14" s="31" t="s">
        <v>48</v>
      </c>
      <c r="J14" s="24" t="s">
        <v>19</v>
      </c>
    </row>
    <row r="15" spans="1:10" ht="42" customHeight="1" x14ac:dyDescent="0.2">
      <c r="A15" s="23"/>
      <c r="B15" s="23" t="s">
        <v>29</v>
      </c>
      <c r="C15" s="23"/>
      <c r="D15" s="23" t="s">
        <v>38</v>
      </c>
      <c r="E15" s="25">
        <v>45324</v>
      </c>
      <c r="F15" s="25">
        <v>45366</v>
      </c>
      <c r="G15" s="29">
        <v>14</v>
      </c>
      <c r="H15" s="29">
        <v>23471</v>
      </c>
      <c r="I15" s="31" t="s">
        <v>49</v>
      </c>
      <c r="J15" s="24" t="s">
        <v>19</v>
      </c>
    </row>
    <row r="16" spans="1:10" ht="42" customHeight="1" x14ac:dyDescent="0.2">
      <c r="A16" s="23"/>
      <c r="B16" s="23" t="s">
        <v>30</v>
      </c>
      <c r="C16" s="23"/>
      <c r="D16" s="23" t="s">
        <v>39</v>
      </c>
      <c r="E16" s="25">
        <v>45327</v>
      </c>
      <c r="F16" s="25">
        <v>45369</v>
      </c>
      <c r="G16" s="29">
        <v>14</v>
      </c>
      <c r="H16" s="29">
        <v>23471</v>
      </c>
      <c r="I16" s="31" t="s">
        <v>50</v>
      </c>
      <c r="J16" s="24" t="s">
        <v>19</v>
      </c>
    </row>
    <row r="17" spans="1:10" ht="42" customHeight="1" x14ac:dyDescent="0.2">
      <c r="A17" s="23"/>
      <c r="B17" s="23" t="s">
        <v>31</v>
      </c>
      <c r="C17" s="23"/>
      <c r="D17" s="23" t="s">
        <v>40</v>
      </c>
      <c r="E17" s="25">
        <v>45341</v>
      </c>
      <c r="F17" s="25">
        <v>45383</v>
      </c>
      <c r="G17" s="29">
        <v>14</v>
      </c>
      <c r="H17" s="29">
        <v>23471</v>
      </c>
      <c r="I17" s="31" t="s">
        <v>51</v>
      </c>
      <c r="J17" s="24" t="s">
        <v>19</v>
      </c>
    </row>
    <row r="18" spans="1:10" ht="42" customHeight="1" x14ac:dyDescent="0.2">
      <c r="A18" s="23"/>
      <c r="B18" s="23" t="s">
        <v>31</v>
      </c>
      <c r="C18" s="23"/>
      <c r="D18" s="23" t="s">
        <v>41</v>
      </c>
      <c r="E18" s="25">
        <v>45341</v>
      </c>
      <c r="F18" s="25">
        <v>45383</v>
      </c>
      <c r="G18" s="29">
        <v>14</v>
      </c>
      <c r="H18" s="29">
        <v>23471</v>
      </c>
      <c r="I18" s="31" t="s">
        <v>51</v>
      </c>
      <c r="J18" s="24" t="s">
        <v>19</v>
      </c>
    </row>
    <row r="19" spans="1:10" ht="42" customHeight="1" x14ac:dyDescent="0.2">
      <c r="A19" s="23"/>
      <c r="B19" s="23" t="s">
        <v>32</v>
      </c>
      <c r="C19" s="23"/>
      <c r="D19" s="23" t="s">
        <v>42</v>
      </c>
      <c r="E19" s="25">
        <v>45342</v>
      </c>
      <c r="F19" s="25">
        <v>45384</v>
      </c>
      <c r="G19" s="29">
        <v>100</v>
      </c>
      <c r="H19" s="29">
        <v>23471</v>
      </c>
      <c r="I19" s="31" t="s">
        <v>52</v>
      </c>
      <c r="J19" s="24" t="s">
        <v>55</v>
      </c>
    </row>
    <row r="20" spans="1:10" ht="42" customHeight="1" x14ac:dyDescent="0.2">
      <c r="A20" s="23"/>
      <c r="B20" s="23" t="s">
        <v>33</v>
      </c>
      <c r="C20" s="23"/>
      <c r="D20" s="23" t="s">
        <v>43</v>
      </c>
      <c r="E20" s="25">
        <v>45342</v>
      </c>
      <c r="F20" s="25">
        <v>45384</v>
      </c>
      <c r="G20" s="29">
        <v>10</v>
      </c>
      <c r="H20" s="29">
        <v>23471</v>
      </c>
      <c r="I20" s="31" t="s">
        <v>52</v>
      </c>
      <c r="J20" s="24" t="s">
        <v>55</v>
      </c>
    </row>
    <row r="21" spans="1:10" ht="42" customHeight="1" x14ac:dyDescent="0.2">
      <c r="A21" s="23"/>
      <c r="B21" s="23" t="s">
        <v>34</v>
      </c>
      <c r="C21" s="23"/>
      <c r="D21" s="23" t="s">
        <v>44</v>
      </c>
      <c r="E21" s="25">
        <v>45342</v>
      </c>
      <c r="F21" s="25">
        <v>45384</v>
      </c>
      <c r="G21" s="29">
        <v>30</v>
      </c>
      <c r="H21" s="29">
        <v>23471</v>
      </c>
      <c r="I21" s="31" t="s">
        <v>52</v>
      </c>
      <c r="J21" s="24" t="s">
        <v>55</v>
      </c>
    </row>
    <row r="22" spans="1:10" ht="42" customHeight="1" x14ac:dyDescent="0.2">
      <c r="A22" s="23"/>
      <c r="B22" s="23" t="s">
        <v>35</v>
      </c>
      <c r="C22" s="23"/>
      <c r="D22" s="23" t="s">
        <v>45</v>
      </c>
      <c r="E22" s="25">
        <v>45342</v>
      </c>
      <c r="F22" s="25">
        <v>45384</v>
      </c>
      <c r="G22" s="29">
        <v>100</v>
      </c>
      <c r="H22" s="29">
        <v>23471</v>
      </c>
      <c r="I22" s="31" t="s">
        <v>52</v>
      </c>
      <c r="J22" s="24" t="s">
        <v>55</v>
      </c>
    </row>
    <row r="23" spans="1:10" ht="42" customHeight="1" x14ac:dyDescent="0.2">
      <c r="A23" s="23"/>
      <c r="B23" s="23" t="s">
        <v>36</v>
      </c>
      <c r="C23" s="23"/>
      <c r="D23" s="23" t="s">
        <v>46</v>
      </c>
      <c r="E23" s="25">
        <v>45341</v>
      </c>
      <c r="F23" s="25">
        <v>45383</v>
      </c>
      <c r="G23" s="29">
        <v>15</v>
      </c>
      <c r="H23" s="29">
        <v>55570</v>
      </c>
      <c r="I23" s="31" t="s">
        <v>53</v>
      </c>
      <c r="J23" s="24" t="s">
        <v>56</v>
      </c>
    </row>
    <row r="24" spans="1:10" ht="53.25" customHeight="1" x14ac:dyDescent="0.2">
      <c r="A24" s="23"/>
      <c r="B24" s="23" t="s">
        <v>36</v>
      </c>
      <c r="C24" s="23"/>
      <c r="D24" s="23" t="s">
        <v>47</v>
      </c>
      <c r="E24" s="25">
        <v>45341</v>
      </c>
      <c r="F24" s="25">
        <v>45461</v>
      </c>
      <c r="G24" s="29">
        <v>15</v>
      </c>
      <c r="H24" s="29">
        <v>13925</v>
      </c>
      <c r="I24" s="31" t="s">
        <v>54</v>
      </c>
      <c r="J24" s="24" t="s">
        <v>56</v>
      </c>
    </row>
    <row r="25" spans="1:10" ht="11.85" customHeight="1" x14ac:dyDescent="0.2">
      <c r="A25" s="12" t="s">
        <v>16</v>
      </c>
      <c r="B25" s="13"/>
      <c r="C25" s="14"/>
      <c r="D25" s="11"/>
      <c r="E25" s="26"/>
      <c r="F25" s="26"/>
      <c r="G25" s="27">
        <f>SUM(G14:G24)</f>
        <v>340</v>
      </c>
      <c r="H25" s="27">
        <f>SUM(H14:H24)</f>
        <v>280734</v>
      </c>
      <c r="I25" s="27"/>
      <c r="J25" s="27"/>
    </row>
    <row r="34" spans="7:14" x14ac:dyDescent="0.2">
      <c r="G34" s="15"/>
      <c r="H34" s="16"/>
      <c r="I34" s="17"/>
      <c r="J34" s="17"/>
      <c r="K34" s="18"/>
      <c r="L34" s="18"/>
      <c r="M34" s="19"/>
      <c r="N34" s="20"/>
    </row>
    <row r="35" spans="7:14" x14ac:dyDescent="0.2">
      <c r="G35" s="15"/>
      <c r="H35" s="16"/>
      <c r="I35" s="21"/>
      <c r="J35" s="21"/>
      <c r="K35" s="22"/>
      <c r="L35" s="18"/>
      <c r="M35" s="19"/>
      <c r="N35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9"/>
  <sheetViews>
    <sheetView workbookViewId="0">
      <selection activeCell="A19" sqref="A19:J19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57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10</v>
      </c>
      <c r="D6" s="6">
        <v>0.128</v>
      </c>
      <c r="E6" s="5">
        <v>4</v>
      </c>
      <c r="F6" s="6">
        <v>8.6999999999999994E-2</v>
      </c>
      <c r="G6" s="5">
        <v>6</v>
      </c>
      <c r="H6" s="6">
        <v>7.0999999999999994E-2</v>
      </c>
      <c r="I6" s="5">
        <v>0</v>
      </c>
      <c r="J6" s="5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март 2024 года</v>
      </c>
      <c r="B10" s="50"/>
    </row>
    <row r="12" spans="1:10" s="2" customFormat="1" ht="32.85" customHeight="1" x14ac:dyDescent="0.2">
      <c r="A12" s="51" t="s">
        <v>1</v>
      </c>
      <c r="B12" s="51"/>
      <c r="C12" s="32" t="s">
        <v>10</v>
      </c>
      <c r="D12" s="32" t="s">
        <v>11</v>
      </c>
      <c r="E12" s="32" t="s">
        <v>12</v>
      </c>
      <c r="F12" s="32" t="s">
        <v>13</v>
      </c>
      <c r="G12" s="32" t="s">
        <v>18</v>
      </c>
      <c r="H12" s="32" t="s">
        <v>17</v>
      </c>
      <c r="I12" s="32" t="s">
        <v>14</v>
      </c>
      <c r="J12" s="32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58</v>
      </c>
      <c r="C14" s="23"/>
      <c r="D14" s="23" t="s">
        <v>63</v>
      </c>
      <c r="E14" s="25">
        <v>45362</v>
      </c>
      <c r="F14" s="25">
        <v>45404</v>
      </c>
      <c r="G14" s="29">
        <v>4</v>
      </c>
      <c r="H14" s="29">
        <v>23471</v>
      </c>
      <c r="I14" s="31" t="s">
        <v>68</v>
      </c>
      <c r="J14" s="24" t="s">
        <v>19</v>
      </c>
    </row>
    <row r="15" spans="1:10" ht="42" customHeight="1" x14ac:dyDescent="0.2">
      <c r="A15" s="23"/>
      <c r="B15" s="23" t="s">
        <v>59</v>
      </c>
      <c r="C15" s="23"/>
      <c r="D15" s="23" t="s">
        <v>64</v>
      </c>
      <c r="E15" s="25">
        <v>45362</v>
      </c>
      <c r="F15" s="25">
        <v>45482</v>
      </c>
      <c r="G15" s="29">
        <v>50</v>
      </c>
      <c r="H15" s="29">
        <v>23471</v>
      </c>
      <c r="I15" s="31" t="s">
        <v>69</v>
      </c>
      <c r="J15" s="24" t="s">
        <v>73</v>
      </c>
    </row>
    <row r="16" spans="1:10" ht="42" customHeight="1" x14ac:dyDescent="0.2">
      <c r="A16" s="23"/>
      <c r="B16" s="23" t="s">
        <v>60</v>
      </c>
      <c r="C16" s="23"/>
      <c r="D16" s="23" t="s">
        <v>65</v>
      </c>
      <c r="E16" s="25">
        <v>45363</v>
      </c>
      <c r="F16" s="25">
        <v>45405</v>
      </c>
      <c r="G16" s="29">
        <v>11</v>
      </c>
      <c r="H16" s="29">
        <v>23471</v>
      </c>
      <c r="I16" s="31" t="s">
        <v>70</v>
      </c>
      <c r="J16" s="24" t="s">
        <v>19</v>
      </c>
    </row>
    <row r="17" spans="1:14" ht="42" customHeight="1" x14ac:dyDescent="0.2">
      <c r="A17" s="23"/>
      <c r="B17" s="23" t="s">
        <v>61</v>
      </c>
      <c r="C17" s="23"/>
      <c r="D17" s="23" t="s">
        <v>66</v>
      </c>
      <c r="E17" s="25">
        <v>45372</v>
      </c>
      <c r="F17" s="25">
        <v>45414</v>
      </c>
      <c r="G17" s="29">
        <v>11</v>
      </c>
      <c r="H17" s="29">
        <v>23471</v>
      </c>
      <c r="I17" s="31" t="s">
        <v>71</v>
      </c>
      <c r="J17" s="24" t="s">
        <v>19</v>
      </c>
    </row>
    <row r="18" spans="1:14" ht="42" customHeight="1" x14ac:dyDescent="0.2">
      <c r="A18" s="23"/>
      <c r="B18" s="23" t="s">
        <v>62</v>
      </c>
      <c r="C18" s="23"/>
      <c r="D18" s="23" t="s">
        <v>67</v>
      </c>
      <c r="E18" s="25">
        <v>45380</v>
      </c>
      <c r="F18" s="25">
        <v>45422</v>
      </c>
      <c r="G18" s="29">
        <v>11</v>
      </c>
      <c r="H18" s="29">
        <v>23471</v>
      </c>
      <c r="I18" s="31" t="s">
        <v>72</v>
      </c>
      <c r="J18" s="24" t="s">
        <v>19</v>
      </c>
    </row>
    <row r="19" spans="1:14" ht="11.85" customHeight="1" x14ac:dyDescent="0.2">
      <c r="A19" s="12" t="s">
        <v>16</v>
      </c>
      <c r="B19" s="13"/>
      <c r="C19" s="14"/>
      <c r="D19" s="11"/>
      <c r="E19" s="26"/>
      <c r="F19" s="26"/>
      <c r="G19" s="27">
        <f>SUM(G14:G18)</f>
        <v>87</v>
      </c>
      <c r="H19" s="27">
        <f>SUM(H14:H18)</f>
        <v>117355</v>
      </c>
      <c r="I19" s="27"/>
      <c r="J19" s="27"/>
    </row>
    <row r="28" spans="1:14" x14ac:dyDescent="0.2">
      <c r="G28" s="15"/>
      <c r="H28" s="16"/>
      <c r="I28" s="17"/>
      <c r="J28" s="17"/>
      <c r="K28" s="18"/>
      <c r="L28" s="18"/>
      <c r="M28" s="19"/>
      <c r="N28" s="20"/>
    </row>
    <row r="29" spans="1:14" x14ac:dyDescent="0.2">
      <c r="G29" s="15"/>
      <c r="H29" s="16"/>
      <c r="I29" s="21"/>
      <c r="J29" s="21"/>
      <c r="K29" s="22"/>
      <c r="L29" s="18"/>
      <c r="M29" s="19"/>
      <c r="N29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9"/>
  <sheetViews>
    <sheetView workbookViewId="0">
      <selection activeCell="L13" sqref="L13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74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8.2000000000000003E-2</v>
      </c>
      <c r="E6" s="5">
        <v>5</v>
      </c>
      <c r="F6" s="6">
        <f>G19/1000</f>
        <v>6.3E-2</v>
      </c>
      <c r="G6" s="5">
        <v>5</v>
      </c>
      <c r="H6" s="6">
        <v>6.3E-2</v>
      </c>
      <c r="I6" s="5">
        <v>0</v>
      </c>
      <c r="J6" s="5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апрель 2024 года</v>
      </c>
      <c r="B10" s="50"/>
    </row>
    <row r="12" spans="1:10" s="2" customFormat="1" ht="32.85" customHeight="1" x14ac:dyDescent="0.2">
      <c r="A12" s="51" t="s">
        <v>1</v>
      </c>
      <c r="B12" s="51"/>
      <c r="C12" s="33" t="s">
        <v>10</v>
      </c>
      <c r="D12" s="33" t="s">
        <v>11</v>
      </c>
      <c r="E12" s="33" t="s">
        <v>12</v>
      </c>
      <c r="F12" s="33" t="s">
        <v>13</v>
      </c>
      <c r="G12" s="33" t="s">
        <v>18</v>
      </c>
      <c r="H12" s="33" t="s">
        <v>17</v>
      </c>
      <c r="I12" s="33" t="s">
        <v>14</v>
      </c>
      <c r="J12" s="33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>
        <v>1</v>
      </c>
      <c r="B14" s="23" t="s">
        <v>75</v>
      </c>
      <c r="C14" s="23"/>
      <c r="D14" s="23" t="s">
        <v>79</v>
      </c>
      <c r="E14" s="25">
        <v>45383</v>
      </c>
      <c r="F14" s="25">
        <v>45425</v>
      </c>
      <c r="G14" s="29">
        <v>11</v>
      </c>
      <c r="H14" s="29">
        <v>23471</v>
      </c>
      <c r="I14" s="31" t="s">
        <v>84</v>
      </c>
      <c r="J14" s="24" t="s">
        <v>19</v>
      </c>
    </row>
    <row r="15" spans="1:10" ht="42" customHeight="1" x14ac:dyDescent="0.2">
      <c r="A15" s="23">
        <v>2</v>
      </c>
      <c r="B15" s="23" t="s">
        <v>76</v>
      </c>
      <c r="C15" s="23"/>
      <c r="D15" s="23" t="s">
        <v>80</v>
      </c>
      <c r="E15" s="25">
        <v>45388</v>
      </c>
      <c r="F15" s="25">
        <v>45508</v>
      </c>
      <c r="G15" s="29">
        <v>15</v>
      </c>
      <c r="H15" s="29">
        <v>55700</v>
      </c>
      <c r="I15" s="31" t="s">
        <v>85</v>
      </c>
      <c r="J15" s="24" t="s">
        <v>56</v>
      </c>
    </row>
    <row r="16" spans="1:10" ht="42" customHeight="1" x14ac:dyDescent="0.2">
      <c r="A16" s="23">
        <v>3</v>
      </c>
      <c r="B16" s="23" t="s">
        <v>77</v>
      </c>
      <c r="C16" s="23"/>
      <c r="D16" s="23" t="s">
        <v>81</v>
      </c>
      <c r="E16" s="25">
        <v>45386</v>
      </c>
      <c r="F16" s="25">
        <v>45506</v>
      </c>
      <c r="G16" s="29">
        <v>11</v>
      </c>
      <c r="H16" s="29">
        <v>23471</v>
      </c>
      <c r="I16" s="31" t="s">
        <v>86</v>
      </c>
      <c r="J16" s="24" t="s">
        <v>19</v>
      </c>
    </row>
    <row r="17" spans="1:14" ht="42" customHeight="1" x14ac:dyDescent="0.2">
      <c r="A17" s="23">
        <v>4</v>
      </c>
      <c r="B17" s="23" t="s">
        <v>78</v>
      </c>
      <c r="C17" s="23"/>
      <c r="D17" s="23" t="s">
        <v>82</v>
      </c>
      <c r="E17" s="25">
        <v>45393</v>
      </c>
      <c r="F17" s="25">
        <v>45435</v>
      </c>
      <c r="G17" s="29">
        <v>11</v>
      </c>
      <c r="H17" s="29">
        <v>10211.666666666668</v>
      </c>
      <c r="I17" s="31" t="s">
        <v>87</v>
      </c>
      <c r="J17" s="24" t="s">
        <v>19</v>
      </c>
    </row>
    <row r="18" spans="1:14" ht="42" customHeight="1" x14ac:dyDescent="0.2">
      <c r="A18" s="23">
        <v>5</v>
      </c>
      <c r="B18" s="23" t="s">
        <v>76</v>
      </c>
      <c r="C18" s="23"/>
      <c r="D18" s="23" t="s">
        <v>83</v>
      </c>
      <c r="E18" s="25">
        <v>45409</v>
      </c>
      <c r="F18" s="25">
        <v>45451</v>
      </c>
      <c r="G18" s="29">
        <v>15</v>
      </c>
      <c r="H18" s="29">
        <v>55570</v>
      </c>
      <c r="I18" s="31" t="s">
        <v>88</v>
      </c>
      <c r="J18" s="24" t="s">
        <v>56</v>
      </c>
    </row>
    <row r="19" spans="1:14" ht="11.85" customHeight="1" x14ac:dyDescent="0.2">
      <c r="A19" s="12" t="s">
        <v>16</v>
      </c>
      <c r="B19" s="13"/>
      <c r="C19" s="14"/>
      <c r="D19" s="11"/>
      <c r="E19" s="26"/>
      <c r="F19" s="26"/>
      <c r="G19" s="27">
        <f>SUM(G14:G18)</f>
        <v>63</v>
      </c>
      <c r="H19" s="27">
        <f>SUM(H14:H18)</f>
        <v>168423.66666666669</v>
      </c>
      <c r="I19" s="27"/>
      <c r="J19" s="27"/>
    </row>
    <row r="28" spans="1:14" x14ac:dyDescent="0.2">
      <c r="G28" s="15"/>
      <c r="H28" s="16"/>
      <c r="I28" s="17"/>
      <c r="J28" s="17"/>
      <c r="K28" s="18"/>
      <c r="L28" s="18"/>
      <c r="M28" s="19"/>
      <c r="N28" s="20"/>
    </row>
    <row r="29" spans="1:14" x14ac:dyDescent="0.2">
      <c r="G29" s="15"/>
      <c r="H29" s="16"/>
      <c r="I29" s="21"/>
      <c r="J29" s="21"/>
      <c r="K29" s="22"/>
      <c r="L29" s="18"/>
      <c r="M29" s="19"/>
      <c r="N29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workbookViewId="0">
      <selection activeCell="D7" sqref="D7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89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0.28699999999999998</v>
      </c>
      <c r="E6" s="5">
        <v>4</v>
      </c>
      <c r="F6" s="6">
        <f>G18/1000</f>
        <v>5.5E-2</v>
      </c>
      <c r="G6" s="5">
        <v>3</v>
      </c>
      <c r="H6" s="6">
        <v>4.2999999999999997E-2</v>
      </c>
      <c r="I6" s="5">
        <v>0</v>
      </c>
      <c r="J6" s="5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май 2024 года</v>
      </c>
      <c r="B10" s="50"/>
    </row>
    <row r="12" spans="1:10" s="2" customFormat="1" ht="32.85" customHeight="1" x14ac:dyDescent="0.2">
      <c r="A12" s="51" t="s">
        <v>1</v>
      </c>
      <c r="B12" s="51"/>
      <c r="C12" s="34" t="s">
        <v>10</v>
      </c>
      <c r="D12" s="34" t="s">
        <v>11</v>
      </c>
      <c r="E12" s="34" t="s">
        <v>12</v>
      </c>
      <c r="F12" s="34" t="s">
        <v>13</v>
      </c>
      <c r="G12" s="34" t="s">
        <v>18</v>
      </c>
      <c r="H12" s="34" t="s">
        <v>17</v>
      </c>
      <c r="I12" s="34" t="s">
        <v>14</v>
      </c>
      <c r="J12" s="34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90</v>
      </c>
      <c r="C14" s="23"/>
      <c r="D14" s="23" t="s">
        <v>93</v>
      </c>
      <c r="E14" s="25" t="s">
        <v>97</v>
      </c>
      <c r="F14" s="25">
        <v>45455</v>
      </c>
      <c r="G14" s="29">
        <v>14</v>
      </c>
      <c r="H14" s="29">
        <v>51986.67</v>
      </c>
      <c r="I14" s="31" t="s">
        <v>99</v>
      </c>
      <c r="J14" s="24" t="s">
        <v>19</v>
      </c>
    </row>
    <row r="15" spans="1:10" ht="42" customHeight="1" x14ac:dyDescent="0.2">
      <c r="A15" s="23"/>
      <c r="B15" s="23" t="s">
        <v>30</v>
      </c>
      <c r="C15" s="23"/>
      <c r="D15" s="23" t="s">
        <v>94</v>
      </c>
      <c r="E15" s="25" t="s">
        <v>98</v>
      </c>
      <c r="F15" s="25">
        <v>45467</v>
      </c>
      <c r="G15" s="29">
        <v>14</v>
      </c>
      <c r="H15" s="29">
        <v>23471</v>
      </c>
      <c r="I15" s="31" t="s">
        <v>100</v>
      </c>
      <c r="J15" s="24" t="s">
        <v>19</v>
      </c>
    </row>
    <row r="16" spans="1:10" ht="42" customHeight="1" x14ac:dyDescent="0.2">
      <c r="A16" s="23"/>
      <c r="B16" s="23" t="s">
        <v>91</v>
      </c>
      <c r="C16" s="23"/>
      <c r="D16" s="23" t="s">
        <v>95</v>
      </c>
      <c r="E16" s="25">
        <v>45426</v>
      </c>
      <c r="F16" s="25">
        <v>45546</v>
      </c>
      <c r="G16" s="29">
        <v>15</v>
      </c>
      <c r="H16" s="29">
        <v>55700</v>
      </c>
      <c r="I16" s="31" t="s">
        <v>101</v>
      </c>
      <c r="J16" s="24" t="s">
        <v>56</v>
      </c>
    </row>
    <row r="17" spans="1:14" ht="42" customHeight="1" x14ac:dyDescent="0.2">
      <c r="A17" s="23"/>
      <c r="B17" s="23" t="s">
        <v>92</v>
      </c>
      <c r="C17" s="23"/>
      <c r="D17" s="23" t="s">
        <v>96</v>
      </c>
      <c r="E17" s="25">
        <v>45429</v>
      </c>
      <c r="F17" s="25">
        <v>45471</v>
      </c>
      <c r="G17" s="29">
        <v>12</v>
      </c>
      <c r="H17" s="29">
        <v>44560</v>
      </c>
      <c r="I17" s="31" t="s">
        <v>102</v>
      </c>
      <c r="J17" s="24" t="s">
        <v>103</v>
      </c>
    </row>
    <row r="18" spans="1:14" ht="11.85" customHeight="1" x14ac:dyDescent="0.2">
      <c r="A18" s="12" t="s">
        <v>16</v>
      </c>
      <c r="B18" s="13"/>
      <c r="C18" s="14"/>
      <c r="D18" s="11"/>
      <c r="E18" s="26"/>
      <c r="F18" s="26"/>
      <c r="G18" s="27">
        <f>SUM(G14:G17)</f>
        <v>55</v>
      </c>
      <c r="H18" s="27">
        <f>SUM(H14:H17)</f>
        <v>175717.66999999998</v>
      </c>
      <c r="I18" s="27"/>
      <c r="J18" s="27"/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zoomScaleNormal="100" workbookViewId="0">
      <selection activeCell="F8" sqref="F8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104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4</v>
      </c>
      <c r="D6" s="6">
        <v>3.6999999999999998E-2</v>
      </c>
      <c r="E6" s="5">
        <v>5</v>
      </c>
      <c r="F6" s="6">
        <v>5.2999999999999999E-2</v>
      </c>
      <c r="G6" s="5">
        <v>8</v>
      </c>
      <c r="H6" s="6">
        <v>0.28599999999999998</v>
      </c>
      <c r="I6" s="5">
        <v>0</v>
      </c>
      <c r="J6" s="5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июнь 2024 года</v>
      </c>
      <c r="B10" s="50"/>
    </row>
    <row r="12" spans="1:10" s="2" customFormat="1" ht="32.85" customHeight="1" x14ac:dyDescent="0.2">
      <c r="A12" s="51" t="s">
        <v>1</v>
      </c>
      <c r="B12" s="51"/>
      <c r="C12" s="35" t="s">
        <v>10</v>
      </c>
      <c r="D12" s="35" t="s">
        <v>11</v>
      </c>
      <c r="E12" s="35" t="s">
        <v>12</v>
      </c>
      <c r="F12" s="35" t="s">
        <v>13</v>
      </c>
      <c r="G12" s="35" t="s">
        <v>18</v>
      </c>
      <c r="H12" s="35" t="s">
        <v>17</v>
      </c>
      <c r="I12" s="35" t="s">
        <v>14</v>
      </c>
      <c r="J12" s="35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57.75" customHeight="1" x14ac:dyDescent="0.2">
      <c r="A14" s="23"/>
      <c r="B14" s="23" t="s">
        <v>105</v>
      </c>
      <c r="C14" s="23"/>
      <c r="D14" s="23" t="s">
        <v>110</v>
      </c>
      <c r="E14" s="25">
        <v>45457</v>
      </c>
      <c r="F14" s="25">
        <v>45499</v>
      </c>
      <c r="G14" s="29">
        <v>11</v>
      </c>
      <c r="H14" s="29">
        <v>23471</v>
      </c>
      <c r="I14" s="31" t="s">
        <v>117</v>
      </c>
      <c r="J14" s="24" t="s">
        <v>19</v>
      </c>
    </row>
    <row r="15" spans="1:10" ht="55.5" customHeight="1" x14ac:dyDescent="0.2">
      <c r="A15" s="23"/>
      <c r="B15" s="23" t="s">
        <v>106</v>
      </c>
      <c r="C15" s="23"/>
      <c r="D15" s="23" t="s">
        <v>111</v>
      </c>
      <c r="E15" s="25">
        <v>45446</v>
      </c>
      <c r="F15" s="25">
        <v>45488</v>
      </c>
      <c r="G15" s="29">
        <v>5</v>
      </c>
      <c r="H15" s="29">
        <v>18566.66</v>
      </c>
      <c r="I15" s="31" t="s">
        <v>118</v>
      </c>
      <c r="J15" s="24" t="s">
        <v>19</v>
      </c>
    </row>
    <row r="16" spans="1:10" ht="42" customHeight="1" x14ac:dyDescent="0.2">
      <c r="A16" s="23"/>
      <c r="B16" s="23" t="s">
        <v>107</v>
      </c>
      <c r="C16" s="23"/>
      <c r="D16" s="23" t="s">
        <v>112</v>
      </c>
      <c r="E16" s="25">
        <v>45446</v>
      </c>
      <c r="F16" s="25">
        <v>45488</v>
      </c>
      <c r="G16" s="29">
        <v>15</v>
      </c>
      <c r="H16" s="29">
        <v>55570</v>
      </c>
      <c r="I16" s="31" t="s">
        <v>119</v>
      </c>
      <c r="J16" s="24" t="s">
        <v>19</v>
      </c>
    </row>
    <row r="17" spans="1:14" ht="42" customHeight="1" x14ac:dyDescent="0.2">
      <c r="A17" s="23"/>
      <c r="B17" s="23" t="s">
        <v>108</v>
      </c>
      <c r="C17" s="23"/>
      <c r="D17" s="23" t="s">
        <v>113</v>
      </c>
      <c r="E17" s="25" t="s">
        <v>115</v>
      </c>
      <c r="F17" s="25">
        <v>45499</v>
      </c>
      <c r="G17" s="29">
        <v>11</v>
      </c>
      <c r="H17" s="29">
        <v>40846.666666666672</v>
      </c>
      <c r="I17" s="31" t="s">
        <v>120</v>
      </c>
      <c r="J17" s="24" t="s">
        <v>19</v>
      </c>
    </row>
    <row r="18" spans="1:14" ht="42.75" customHeight="1" x14ac:dyDescent="0.2">
      <c r="A18" s="23"/>
      <c r="B18" s="23" t="s">
        <v>109</v>
      </c>
      <c r="C18" s="23"/>
      <c r="D18" s="25" t="s">
        <v>114</v>
      </c>
      <c r="E18" s="25" t="s">
        <v>116</v>
      </c>
      <c r="F18" s="25">
        <v>45504</v>
      </c>
      <c r="G18" s="29">
        <v>11</v>
      </c>
      <c r="H18" s="31">
        <v>23471</v>
      </c>
      <c r="I18" s="24" t="s">
        <v>121</v>
      </c>
      <c r="J18" s="23" t="s">
        <v>19</v>
      </c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topLeftCell="A10" zoomScaleNormal="100" workbookViewId="0">
      <selection activeCell="O15" sqref="O15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122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8.4000000000000005E-2</v>
      </c>
      <c r="E6" s="5">
        <v>6</v>
      </c>
      <c r="F6" s="6">
        <v>5.3999999999999999E-2</v>
      </c>
      <c r="G6" s="5">
        <v>7</v>
      </c>
      <c r="H6" s="6">
        <v>6.5000000000000002E-2</v>
      </c>
      <c r="I6" s="5">
        <v>1</v>
      </c>
      <c r="J6" s="6">
        <v>1.4999999999999999E-2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июль 2024 года</v>
      </c>
      <c r="B10" s="50"/>
    </row>
    <row r="12" spans="1:10" s="2" customFormat="1" ht="32.85" customHeight="1" x14ac:dyDescent="0.2">
      <c r="A12" s="51" t="s">
        <v>1</v>
      </c>
      <c r="B12" s="51"/>
      <c r="C12" s="36" t="s">
        <v>10</v>
      </c>
      <c r="D12" s="36" t="s">
        <v>11</v>
      </c>
      <c r="E12" s="36" t="s">
        <v>12</v>
      </c>
      <c r="F12" s="36" t="s">
        <v>13</v>
      </c>
      <c r="G12" s="36" t="s">
        <v>18</v>
      </c>
      <c r="H12" s="36" t="s">
        <v>17</v>
      </c>
      <c r="I12" s="36" t="s">
        <v>14</v>
      </c>
      <c r="J12" s="36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123</v>
      </c>
      <c r="C14" s="38"/>
      <c r="D14" s="38" t="s">
        <v>129</v>
      </c>
      <c r="E14" s="38" t="s">
        <v>135</v>
      </c>
      <c r="F14" s="39">
        <v>45517</v>
      </c>
      <c r="G14" s="38">
        <v>11</v>
      </c>
      <c r="H14" s="38">
        <v>23471</v>
      </c>
      <c r="I14" s="38" t="s">
        <v>141</v>
      </c>
      <c r="J14" s="38" t="s">
        <v>19</v>
      </c>
    </row>
    <row r="15" spans="1:10" ht="74.25" customHeight="1" x14ac:dyDescent="0.2">
      <c r="A15" s="38">
        <v>2</v>
      </c>
      <c r="B15" s="40" t="s">
        <v>124</v>
      </c>
      <c r="C15" s="38"/>
      <c r="D15" s="38" t="s">
        <v>130</v>
      </c>
      <c r="E15" s="38" t="s">
        <v>136</v>
      </c>
      <c r="F15" s="39">
        <v>45521</v>
      </c>
      <c r="G15" s="38">
        <v>4</v>
      </c>
      <c r="H15" s="38">
        <v>23471</v>
      </c>
      <c r="I15" s="38" t="s">
        <v>142</v>
      </c>
      <c r="J15" s="38" t="s">
        <v>19</v>
      </c>
    </row>
    <row r="16" spans="1:10" ht="64.5" customHeight="1" x14ac:dyDescent="0.2">
      <c r="A16" s="38">
        <v>3</v>
      </c>
      <c r="B16" s="40" t="s">
        <v>125</v>
      </c>
      <c r="C16" s="38"/>
      <c r="D16" s="38" t="s">
        <v>131</v>
      </c>
      <c r="E16" s="38" t="s">
        <v>137</v>
      </c>
      <c r="F16" s="39">
        <v>45518</v>
      </c>
      <c r="G16" s="38">
        <v>14</v>
      </c>
      <c r="H16" s="38">
        <v>23471</v>
      </c>
      <c r="I16" s="38" t="s">
        <v>143</v>
      </c>
      <c r="J16" s="38" t="s">
        <v>19</v>
      </c>
    </row>
    <row r="17" spans="1:14" ht="70.5" customHeight="1" x14ac:dyDescent="0.2">
      <c r="A17" s="38">
        <v>4</v>
      </c>
      <c r="B17" s="40" t="s">
        <v>126</v>
      </c>
      <c r="C17" s="38"/>
      <c r="D17" s="38" t="s">
        <v>132</v>
      </c>
      <c r="E17" s="38" t="s">
        <v>138</v>
      </c>
      <c r="F17" s="39">
        <v>45523</v>
      </c>
      <c r="G17" s="38">
        <v>14</v>
      </c>
      <c r="H17" s="38">
        <v>23471</v>
      </c>
      <c r="I17" s="38" t="s">
        <v>144</v>
      </c>
      <c r="J17" s="38" t="s">
        <v>19</v>
      </c>
    </row>
    <row r="18" spans="1:14" ht="57.75" customHeight="1" x14ac:dyDescent="0.2">
      <c r="A18" s="38">
        <v>5</v>
      </c>
      <c r="B18" s="40" t="s">
        <v>127</v>
      </c>
      <c r="C18" s="38"/>
      <c r="D18" s="38" t="s">
        <v>133</v>
      </c>
      <c r="E18" s="38" t="s">
        <v>139</v>
      </c>
      <c r="F18" s="39">
        <v>45531</v>
      </c>
      <c r="G18" s="38">
        <v>9</v>
      </c>
      <c r="H18" s="38">
        <v>41775</v>
      </c>
      <c r="I18" s="38" t="s">
        <v>145</v>
      </c>
      <c r="J18" s="38" t="s">
        <v>103</v>
      </c>
    </row>
    <row r="19" spans="1:14" ht="75.75" customHeight="1" x14ac:dyDescent="0.2">
      <c r="A19" s="38">
        <v>6</v>
      </c>
      <c r="B19" s="40" t="s">
        <v>128</v>
      </c>
      <c r="C19" s="38"/>
      <c r="D19" s="38" t="s">
        <v>134</v>
      </c>
      <c r="E19" s="38" t="s">
        <v>140</v>
      </c>
      <c r="F19" s="39">
        <v>45532</v>
      </c>
      <c r="G19" s="38">
        <v>2</v>
      </c>
      <c r="H19" s="38">
        <v>9283.3333333333339</v>
      </c>
      <c r="I19" s="38" t="s">
        <v>146</v>
      </c>
      <c r="J19" s="38" t="s">
        <v>19</v>
      </c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4"/>
  <sheetViews>
    <sheetView zoomScaleNormal="100" workbookViewId="0">
      <selection activeCell="N7" sqref="N7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147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2</v>
      </c>
      <c r="D6" s="6">
        <v>0.06</v>
      </c>
      <c r="E6" s="5">
        <v>2</v>
      </c>
      <c r="F6" s="6">
        <v>0.06</v>
      </c>
      <c r="G6" s="5">
        <v>1</v>
      </c>
      <c r="H6" s="6">
        <v>1.2E-2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август 2024 года</v>
      </c>
      <c r="B10" s="50"/>
    </row>
    <row r="12" spans="1:10" s="2" customFormat="1" ht="32.85" customHeight="1" x14ac:dyDescent="0.2">
      <c r="A12" s="51" t="s">
        <v>1</v>
      </c>
      <c r="B12" s="51"/>
      <c r="C12" s="37" t="s">
        <v>10</v>
      </c>
      <c r="D12" s="37" t="s">
        <v>11</v>
      </c>
      <c r="E12" s="37" t="s">
        <v>12</v>
      </c>
      <c r="F12" s="37" t="s">
        <v>13</v>
      </c>
      <c r="G12" s="37" t="s">
        <v>18</v>
      </c>
      <c r="H12" s="37" t="s">
        <v>17</v>
      </c>
      <c r="I12" s="37" t="s">
        <v>14</v>
      </c>
      <c r="J12" s="37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148</v>
      </c>
      <c r="C14" s="38"/>
      <c r="D14" s="38" t="s">
        <v>150</v>
      </c>
      <c r="E14" s="38" t="s">
        <v>152</v>
      </c>
      <c r="F14" s="39">
        <v>45555</v>
      </c>
      <c r="G14" s="38">
        <v>45</v>
      </c>
      <c r="H14" s="38">
        <v>69458</v>
      </c>
      <c r="I14" s="38" t="s">
        <v>52</v>
      </c>
      <c r="J14" s="38" t="s">
        <v>55</v>
      </c>
    </row>
    <row r="15" spans="1:10" ht="74.25" customHeight="1" x14ac:dyDescent="0.2">
      <c r="A15" s="38">
        <v>2</v>
      </c>
      <c r="B15" s="40" t="s">
        <v>149</v>
      </c>
      <c r="C15" s="38"/>
      <c r="D15" s="38" t="s">
        <v>151</v>
      </c>
      <c r="E15" s="38" t="s">
        <v>153</v>
      </c>
      <c r="F15" s="39">
        <v>45644</v>
      </c>
      <c r="G15" s="38">
        <v>15</v>
      </c>
      <c r="H15" s="38">
        <v>69625</v>
      </c>
      <c r="I15" s="38" t="s">
        <v>154</v>
      </c>
      <c r="J15" s="38" t="s">
        <v>19</v>
      </c>
    </row>
    <row r="23" spans="7:14" x14ac:dyDescent="0.2">
      <c r="G23" s="15"/>
      <c r="H23" s="16"/>
      <c r="I23" s="17"/>
      <c r="J23" s="17"/>
      <c r="K23" s="18"/>
      <c r="L23" s="18"/>
      <c r="M23" s="19"/>
      <c r="N23" s="20"/>
    </row>
    <row r="24" spans="7:14" x14ac:dyDescent="0.2">
      <c r="G24" s="15"/>
      <c r="H24" s="16"/>
      <c r="I24" s="21"/>
      <c r="J24" s="21"/>
      <c r="K24" s="22"/>
      <c r="L24" s="18"/>
      <c r="M24" s="19"/>
      <c r="N24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7"/>
  <sheetViews>
    <sheetView zoomScaleNormal="100" workbookViewId="0">
      <selection activeCell="A2" sqref="A2:B2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0" x14ac:dyDescent="0.2">
      <c r="A2" s="50" t="s">
        <v>155</v>
      </c>
      <c r="B2" s="50"/>
    </row>
    <row r="4" spans="1:10" s="2" customFormat="1" ht="32.85" customHeight="1" x14ac:dyDescent="0.2">
      <c r="A4" s="52" t="s">
        <v>1</v>
      </c>
      <c r="B4" s="53"/>
      <c r="C4" s="51" t="s">
        <v>2</v>
      </c>
      <c r="D4" s="51"/>
      <c r="E4" s="51" t="s">
        <v>3</v>
      </c>
      <c r="F4" s="51"/>
      <c r="G4" s="51" t="s">
        <v>4</v>
      </c>
      <c r="H4" s="51"/>
      <c r="I4" s="51" t="s">
        <v>5</v>
      </c>
      <c r="J4" s="51"/>
    </row>
    <row r="5" spans="1:10" s="2" customFormat="1" ht="11.85" customHeight="1" x14ac:dyDescent="0.2">
      <c r="A5" s="54"/>
      <c r="B5" s="55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/>
      <c r="D6" s="6"/>
      <c r="E6" s="5">
        <v>5</v>
      </c>
      <c r="F6" s="6">
        <f>G19/1000</f>
        <v>0.06</v>
      </c>
      <c r="G6" s="5">
        <v>9</v>
      </c>
      <c r="H6" s="6">
        <v>0.161</v>
      </c>
      <c r="I6" s="5">
        <v>0</v>
      </c>
      <c r="J6" s="6">
        <v>0</v>
      </c>
    </row>
    <row r="9" spans="1:10" ht="12" x14ac:dyDescent="0.2">
      <c r="A9" s="49" t="s">
        <v>9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50" t="str">
        <f>A2</f>
        <v>сентябрь 2024 года</v>
      </c>
      <c r="B10" s="50"/>
    </row>
    <row r="12" spans="1:10" s="2" customFormat="1" ht="32.85" customHeight="1" x14ac:dyDescent="0.2">
      <c r="A12" s="51" t="s">
        <v>1</v>
      </c>
      <c r="B12" s="51"/>
      <c r="C12" s="41" t="s">
        <v>10</v>
      </c>
      <c r="D12" s="41" t="s">
        <v>11</v>
      </c>
      <c r="E12" s="41" t="s">
        <v>12</v>
      </c>
      <c r="F12" s="41" t="s">
        <v>13</v>
      </c>
      <c r="G12" s="41" t="s">
        <v>18</v>
      </c>
      <c r="H12" s="41" t="s">
        <v>17</v>
      </c>
      <c r="I12" s="41" t="s">
        <v>14</v>
      </c>
      <c r="J12" s="41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156</v>
      </c>
      <c r="C14" s="38"/>
      <c r="D14" s="38" t="s">
        <v>161</v>
      </c>
      <c r="E14" s="38" t="s">
        <v>166</v>
      </c>
      <c r="F14" s="39">
        <v>45579</v>
      </c>
      <c r="G14" s="38">
        <v>15</v>
      </c>
      <c r="H14" s="43">
        <v>55570</v>
      </c>
      <c r="I14" s="38" t="s">
        <v>171</v>
      </c>
      <c r="J14" s="38" t="s">
        <v>19</v>
      </c>
    </row>
    <row r="15" spans="1:10" ht="74.25" customHeight="1" x14ac:dyDescent="0.2">
      <c r="A15" s="38">
        <v>2</v>
      </c>
      <c r="B15" s="40" t="s">
        <v>157</v>
      </c>
      <c r="C15" s="38"/>
      <c r="D15" s="38" t="s">
        <v>162</v>
      </c>
      <c r="E15" s="38" t="s">
        <v>167</v>
      </c>
      <c r="F15" s="39">
        <v>45582</v>
      </c>
      <c r="G15" s="38">
        <v>10</v>
      </c>
      <c r="H15" s="43">
        <v>46416.666666666672</v>
      </c>
      <c r="I15" s="38" t="s">
        <v>172</v>
      </c>
      <c r="J15" s="38" t="s">
        <v>19</v>
      </c>
    </row>
    <row r="16" spans="1:10" ht="64.5" customHeight="1" x14ac:dyDescent="0.2">
      <c r="A16" s="38">
        <v>3</v>
      </c>
      <c r="B16" s="40" t="s">
        <v>158</v>
      </c>
      <c r="C16" s="38"/>
      <c r="D16" s="38" t="s">
        <v>163</v>
      </c>
      <c r="E16" s="38" t="s">
        <v>168</v>
      </c>
      <c r="F16" s="39">
        <v>45589</v>
      </c>
      <c r="G16" s="38">
        <v>15</v>
      </c>
      <c r="H16" s="43">
        <v>55570</v>
      </c>
      <c r="I16" s="38" t="s">
        <v>173</v>
      </c>
      <c r="J16" s="38" t="s">
        <v>19</v>
      </c>
    </row>
    <row r="17" spans="1:14" ht="70.5" customHeight="1" x14ac:dyDescent="0.2">
      <c r="A17" s="38">
        <v>4</v>
      </c>
      <c r="B17" s="40" t="s">
        <v>159</v>
      </c>
      <c r="C17" s="38"/>
      <c r="D17" s="38" t="s">
        <v>164</v>
      </c>
      <c r="E17" s="38" t="s">
        <v>169</v>
      </c>
      <c r="F17" s="39">
        <v>45600</v>
      </c>
      <c r="G17" s="38">
        <v>12</v>
      </c>
      <c r="H17" s="43">
        <v>23471</v>
      </c>
      <c r="I17" s="38" t="s">
        <v>174</v>
      </c>
      <c r="J17" s="38" t="s">
        <v>103</v>
      </c>
    </row>
    <row r="18" spans="1:14" ht="57.75" customHeight="1" x14ac:dyDescent="0.2">
      <c r="A18" s="38">
        <v>5</v>
      </c>
      <c r="B18" s="40" t="s">
        <v>160</v>
      </c>
      <c r="C18" s="38"/>
      <c r="D18" s="38" t="s">
        <v>165</v>
      </c>
      <c r="E18" s="38" t="s">
        <v>170</v>
      </c>
      <c r="F18" s="39">
        <v>45603</v>
      </c>
      <c r="G18" s="38">
        <v>8</v>
      </c>
      <c r="H18" s="43">
        <v>7426.666666666667</v>
      </c>
      <c r="I18" s="38" t="s">
        <v>175</v>
      </c>
      <c r="J18" s="38" t="s">
        <v>103</v>
      </c>
    </row>
    <row r="19" spans="1:14" ht="12.75" x14ac:dyDescent="0.2">
      <c r="A19" s="12" t="s">
        <v>16</v>
      </c>
      <c r="B19" s="13"/>
      <c r="C19" s="14"/>
      <c r="D19" s="11"/>
      <c r="E19" s="26"/>
      <c r="F19" s="26"/>
      <c r="G19" s="45">
        <f>SUM(G14:G18)</f>
        <v>60</v>
      </c>
      <c r="H19" s="44">
        <f>SUM(H14:H18)</f>
        <v>188454.33333333334</v>
      </c>
      <c r="I19" s="27"/>
      <c r="J19" s="27"/>
    </row>
    <row r="26" spans="1:14" x14ac:dyDescent="0.2">
      <c r="G26" s="15"/>
      <c r="H26" s="16"/>
      <c r="I26" s="17"/>
      <c r="J26" s="17"/>
      <c r="K26" s="18"/>
      <c r="L26" s="18"/>
      <c r="M26" s="19"/>
      <c r="N26" s="20"/>
    </row>
    <row r="27" spans="1:14" x14ac:dyDescent="0.2">
      <c r="G27" s="15"/>
      <c r="H27" s="16"/>
      <c r="I27" s="21"/>
      <c r="J27" s="21"/>
      <c r="K27" s="22"/>
      <c r="L27" s="18"/>
      <c r="M27" s="19"/>
      <c r="N27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Роман Токарев</cp:lastModifiedBy>
  <dcterms:created xsi:type="dcterms:W3CDTF">2022-03-13T08:58:20Z</dcterms:created>
  <dcterms:modified xsi:type="dcterms:W3CDTF">2024-12-09T08:45:54Z</dcterms:modified>
</cp:coreProperties>
</file>