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Технологические присоединения\"/>
    </mc:Choice>
  </mc:AlternateContent>
  <bookViews>
    <workbookView xWindow="0" yWindow="0" windowWidth="28800" windowHeight="11400" activeTab="11"/>
  </bookViews>
  <sheets>
    <sheet name="январь" sheetId="12" r:id="rId1"/>
    <sheet name="февраль" sheetId="13" r:id="rId2"/>
    <sheet name="март" sheetId="14" r:id="rId3"/>
    <sheet name="апрель" sheetId="15" r:id="rId4"/>
    <sheet name="май" sheetId="16" r:id="rId5"/>
    <sheet name="июнь" sheetId="17" r:id="rId6"/>
    <sheet name="июль" sheetId="18" r:id="rId7"/>
    <sheet name="август" sheetId="19" r:id="rId8"/>
    <sheet name="сентябрь" sheetId="20" r:id="rId9"/>
    <sheet name="октябрь" sheetId="21" r:id="rId10"/>
    <sheet name="ноябрь" sheetId="22" r:id="rId11"/>
    <sheet name="декабрь" sheetId="2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3" l="1"/>
  <c r="A10" i="23"/>
  <c r="H24" i="22" l="1"/>
  <c r="G24" i="22"/>
  <c r="A10" i="22"/>
  <c r="H15" i="21" l="1"/>
  <c r="G15" i="21"/>
  <c r="A10" i="21"/>
  <c r="H15" i="20" l="1"/>
  <c r="G15" i="20"/>
  <c r="A10" i="20"/>
  <c r="H17" i="19" l="1"/>
  <c r="G17" i="19"/>
  <c r="A10" i="19"/>
  <c r="H17" i="18" l="1"/>
  <c r="G17" i="18"/>
  <c r="A10" i="18"/>
  <c r="H24" i="17" l="1"/>
  <c r="G24" i="17"/>
  <c r="A10" i="17" l="1"/>
  <c r="G16" i="16" l="1"/>
  <c r="H16" i="16"/>
  <c r="A10" i="16" l="1"/>
  <c r="A10" i="15" l="1"/>
  <c r="H13" i="14" l="1"/>
  <c r="G13" i="14"/>
  <c r="H6" i="14"/>
  <c r="A10" i="14"/>
  <c r="A10" i="13" l="1"/>
  <c r="A10" i="12" l="1"/>
  <c r="H17" i="12" l="1"/>
  <c r="G17" i="12"/>
</calcChain>
</file>

<file path=xl/sharedStrings.xml><?xml version="1.0" encoding="utf-8"?>
<sst xmlns="http://schemas.openxmlformats.org/spreadsheetml/2006/main" count="613" uniqueCount="210">
  <si>
    <t>Сведения о заявках Петрозаводского филиала ООО "Энерго защита"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</si>
  <si>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</si>
  <si>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</si>
  <si>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</si>
  <si>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</si>
  <si>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</si>
  <si>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</si>
  <si>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</si>
  <si>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Петрозаводский филиал ООО "Энерго защита"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</si>
  <si>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</si>
  <si>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</si>
  <si>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</si>
  <si>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</si>
  <si>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</si>
  <si>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Точка присоединения (Центр питания)</t>
  </si>
  <si>
    <t>Центр питания</t>
  </si>
  <si>
    <t>Итого</t>
  </si>
  <si>
    <t>ПС-21</t>
  </si>
  <si>
    <t>Сумма договора без НДС, руб</t>
  </si>
  <si>
    <t>Максимальная мощность, кВт</t>
  </si>
  <si>
    <t>оп.ВЛ-0,4кВ СНТ «Фонтан»</t>
  </si>
  <si>
    <t>январь 2023 года</t>
  </si>
  <si>
    <t>1-189/22</t>
  </si>
  <si>
    <t>1-234/22</t>
  </si>
  <si>
    <t xml:space="preserve">1-231/22 </t>
  </si>
  <si>
    <t>Шмонин Е.А.</t>
  </si>
  <si>
    <t>Щербаков В.В.</t>
  </si>
  <si>
    <t>Поллиева Т.В.</t>
  </si>
  <si>
    <t>февраль 2023 года</t>
  </si>
  <si>
    <t>март 2023 года</t>
  </si>
  <si>
    <t>Соболевский Сергей Валерьевич</t>
  </si>
  <si>
    <t xml:space="preserve">Древняк Илья Николаевич </t>
  </si>
  <si>
    <t>Мармыш Елена Николаевна</t>
  </si>
  <si>
    <t>1-004/23</t>
  </si>
  <si>
    <t xml:space="preserve">1-006/23 </t>
  </si>
  <si>
    <t>1-005/23</t>
  </si>
  <si>
    <t>оп.ВЛ-0,4кВ СПК "Шотозерский"</t>
  </si>
  <si>
    <t>ПС-42П</t>
  </si>
  <si>
    <t>ПС-38П</t>
  </si>
  <si>
    <t xml:space="preserve">Рутковская Ирина Леонардовна </t>
  </si>
  <si>
    <t xml:space="preserve">1-233/22 </t>
  </si>
  <si>
    <t>оп.ВЛ-0,4кВ СНТ "Волна"</t>
  </si>
  <si>
    <t>оп.ВЛ-0,4кВ  СНТ «Нигишламба-2»</t>
  </si>
  <si>
    <t>апрель 2023 года</t>
  </si>
  <si>
    <t>Чередин Сергей Викторович</t>
  </si>
  <si>
    <t>1-007/23</t>
  </si>
  <si>
    <t>май 2023 года</t>
  </si>
  <si>
    <t>Кондратьева Елена Владимировна</t>
  </si>
  <si>
    <t>ООО "Башенная инфраструктурная компания" (ООО "БИК")</t>
  </si>
  <si>
    <t xml:space="preserve">1-008/23 </t>
  </si>
  <si>
    <t>B_D230127513_10M</t>
  </si>
  <si>
    <t>оп.ВЛ-0,4кВ СНТ "Контакт-1"</t>
  </si>
  <si>
    <t>РУ-0,4кВ ТП-1447</t>
  </si>
  <si>
    <t>ПС-23П</t>
  </si>
  <si>
    <t>июнь 2023 года</t>
  </si>
  <si>
    <t>Прохоров Сергей Анатольевич</t>
  </si>
  <si>
    <t xml:space="preserve">Петров Вадим Викторович </t>
  </si>
  <si>
    <t>Стафеева Дарья Александровна</t>
  </si>
  <si>
    <t>Тимонен Татьяна Григорьевна</t>
  </si>
  <si>
    <t>Максимов Юрий Иванович</t>
  </si>
  <si>
    <t>Данилов Дмитрий Владимирович</t>
  </si>
  <si>
    <t>1-013/23</t>
  </si>
  <si>
    <t>1-014/23</t>
  </si>
  <si>
    <t>1-020/23</t>
  </si>
  <si>
    <t>1-019/23</t>
  </si>
  <si>
    <t>1-016/23</t>
  </si>
  <si>
    <t>1-017/23</t>
  </si>
  <si>
    <t>1-018/23</t>
  </si>
  <si>
    <t>29260</t>
  </si>
  <si>
    <t>оп.ВЛ-0,4кВ СНТ "Нигишламба-2"</t>
  </si>
  <si>
    <t>оп.ВЛ-0,4кВ СТ "Щит"</t>
  </si>
  <si>
    <t>оп.ВЛ-0,23кВ СНТ "Огонек"</t>
  </si>
  <si>
    <t>оп.ВЛ-0,4кВ СНТ "Огонек"</t>
  </si>
  <si>
    <t>Новоселова Ольга Борисовна</t>
  </si>
  <si>
    <t>Осиева Анна Владимировна</t>
  </si>
  <si>
    <t>1-012/23</t>
  </si>
  <si>
    <t>1-011/23</t>
  </si>
  <si>
    <t>12</t>
  </si>
  <si>
    <t>июль 2023 года</t>
  </si>
  <si>
    <t xml:space="preserve">Кушнир Елена Александровна </t>
  </si>
  <si>
    <t xml:space="preserve">Мощенков Александр Николаевич </t>
  </si>
  <si>
    <t xml:space="preserve">Вяря Александра Константиновна </t>
  </si>
  <si>
    <t>1-026/23</t>
  </si>
  <si>
    <t>1-022/23</t>
  </si>
  <si>
    <t>1-027/23</t>
  </si>
  <si>
    <t>06.07.2023</t>
  </si>
  <si>
    <t>21651</t>
  </si>
  <si>
    <t>13300</t>
  </si>
  <si>
    <t>август 2023 года</t>
  </si>
  <si>
    <t>Чайкин Александр Владимирович</t>
  </si>
  <si>
    <t xml:space="preserve">Садуков Андрей Юрьевич </t>
  </si>
  <si>
    <t>Гришко Ирина Николаевна</t>
  </si>
  <si>
    <t>1-031/23</t>
  </si>
  <si>
    <t>1-032/23</t>
  </si>
  <si>
    <t>1-033/23</t>
  </si>
  <si>
    <t>РУ-0,4кВ ТП-1189</t>
  </si>
  <si>
    <t>ПС-63</t>
  </si>
  <si>
    <t>сентябрь 2023 года</t>
  </si>
  <si>
    <t>нет</t>
  </si>
  <si>
    <t>октябрь 2023 года</t>
  </si>
  <si>
    <t>ноябрь 2023 года</t>
  </si>
  <si>
    <t>Тюмина Елизавета Александровна</t>
  </si>
  <si>
    <t>Попова Татьяна Николаевна</t>
  </si>
  <si>
    <t>Образцова Светлана Сергеевна</t>
  </si>
  <si>
    <t>Стильве Анна Васильевна</t>
  </si>
  <si>
    <t xml:space="preserve">Антонова Наталья Валерьевна </t>
  </si>
  <si>
    <t>Артамонов Андрей Евгеньевич</t>
  </si>
  <si>
    <t>Сподобина Арина Игоревна</t>
  </si>
  <si>
    <t>Андреева Анна Александровна</t>
  </si>
  <si>
    <t>1-039/23</t>
  </si>
  <si>
    <t>1-040/23</t>
  </si>
  <si>
    <t>1-041/23</t>
  </si>
  <si>
    <t>1-043/23</t>
  </si>
  <si>
    <t>1-044/23</t>
  </si>
  <si>
    <t>1-046/23</t>
  </si>
  <si>
    <t>1-049/23</t>
  </si>
  <si>
    <t>1-051/23</t>
  </si>
  <si>
    <t>08.11.2023</t>
  </si>
  <si>
    <t>21.11.2023</t>
  </si>
  <si>
    <t>Охрименко Дмитрий Андреевич</t>
  </si>
  <si>
    <t xml:space="preserve">Общество с ограниченной ответственностью «Специализированный застройщик 
«Финанс-Инвест» </t>
  </si>
  <si>
    <t>1-038/23</t>
  </si>
  <si>
    <t>1-035/23</t>
  </si>
  <si>
    <t>02.11.2023</t>
  </si>
  <si>
    <t>10</t>
  </si>
  <si>
    <t>40</t>
  </si>
  <si>
    <t>14</t>
  </si>
  <si>
    <t>ПС-70</t>
  </si>
  <si>
    <t>ПС-2 "Тяжбуммаш"</t>
  </si>
  <si>
    <t>РУ-0,4кВ ТП-579</t>
  </si>
  <si>
    <t>КТП-101</t>
  </si>
  <si>
    <t>оп.№4.1. ВЛ-0,4кВ СНТ "Нигишламбское"</t>
  </si>
  <si>
    <t>оп.№11 ВЛ-0,4кВ  СНТ "Нигишламбское"</t>
  </si>
  <si>
    <t>оп.№4Л1 ВЛ-0,4кВ  СНТ "Нигишламбское"</t>
  </si>
  <si>
    <t xml:space="preserve">оп.ВЛ-0,4кВ (на границе участка кад№10:20:0050301:96) от ТП-160кВА СНТ «Нигишламбское» </t>
  </si>
  <si>
    <t>декабрь 2023 года</t>
  </si>
  <si>
    <t>АУ РК "Центр спортивной подготовки"</t>
  </si>
  <si>
    <t>Артемьева Ксения Сергеевна</t>
  </si>
  <si>
    <t xml:space="preserve">ООО "Метро" </t>
  </si>
  <si>
    <t>Шинкарчук Максим Александрович</t>
  </si>
  <si>
    <t>Демченко Ирина Владимировна</t>
  </si>
  <si>
    <t xml:space="preserve">Демченко Сергей Владимирович </t>
  </si>
  <si>
    <t xml:space="preserve">Антоневич Алена Михайловна </t>
  </si>
  <si>
    <t xml:space="preserve">Анушин Алексей Владимирович  </t>
  </si>
  <si>
    <t>Викторова Татьяна Алексеевна</t>
  </si>
  <si>
    <t xml:space="preserve">Денисов Николай Николаевич </t>
  </si>
  <si>
    <t xml:space="preserve">Денисова Ольга Дмитриевна  </t>
  </si>
  <si>
    <t>Кириллова Елена Алексеевна</t>
  </si>
  <si>
    <t>Лурье Евгений Алексеевич</t>
  </si>
  <si>
    <t>Федосеева Наталья Сергеевна</t>
  </si>
  <si>
    <t xml:space="preserve">Халилова Жанна Владимировна </t>
  </si>
  <si>
    <t>Чекин Николай Николаевич</t>
  </si>
  <si>
    <t>Шведова Янина Михайловна</t>
  </si>
  <si>
    <t>Галищева Юлия Владимировна</t>
  </si>
  <si>
    <t>1-060/23</t>
  </si>
  <si>
    <t>1-050/23</t>
  </si>
  <si>
    <t>1-063/23</t>
  </si>
  <si>
    <t xml:space="preserve">1-055/23 </t>
  </si>
  <si>
    <t xml:space="preserve">1-064/23 </t>
  </si>
  <si>
    <t xml:space="preserve">1-065/23 </t>
  </si>
  <si>
    <t>1-067/23</t>
  </si>
  <si>
    <t>1-068/23</t>
  </si>
  <si>
    <t>1-057/23</t>
  </si>
  <si>
    <t>1-062/23</t>
  </si>
  <si>
    <t>1-061/23</t>
  </si>
  <si>
    <t>1-066/23</t>
  </si>
  <si>
    <t>1-053/23</t>
  </si>
  <si>
    <t>1-054/23</t>
  </si>
  <si>
    <t>1-069/23</t>
  </si>
  <si>
    <t>1-058/23</t>
  </si>
  <si>
    <t>1-059/23</t>
  </si>
  <si>
    <t>1-048/23</t>
  </si>
  <si>
    <t>1-071/23</t>
  </si>
  <si>
    <t>18.12.2023</t>
  </si>
  <si>
    <t>12.12.2023</t>
  </si>
  <si>
    <t>14.12.2023</t>
  </si>
  <si>
    <t>16.12.2023</t>
  </si>
  <si>
    <t>08.12.2023</t>
  </si>
  <si>
    <t>09.12.2023</t>
  </si>
  <si>
    <t>07.12.2023</t>
  </si>
  <si>
    <t>19.12.2023</t>
  </si>
  <si>
    <t>11.12.2023</t>
  </si>
  <si>
    <t>28.12.2023</t>
  </si>
  <si>
    <t>100</t>
  </si>
  <si>
    <t>25</t>
  </si>
  <si>
    <t>4</t>
  </si>
  <si>
    <t>5</t>
  </si>
  <si>
    <t>8</t>
  </si>
  <si>
    <t>9</t>
  </si>
  <si>
    <t>15</t>
  </si>
  <si>
    <t>ТП-793</t>
  </si>
  <si>
    <t>ПС-66</t>
  </si>
  <si>
    <t>оп.ВЛ-0,4кВ от КТП-400/10/0,4 СПК «Шотозерский»</t>
  </si>
  <si>
    <t>ПС-42П Л-42П-4</t>
  </si>
  <si>
    <t xml:space="preserve">ТП-11 РУ-0,4кВ Авангард </t>
  </si>
  <si>
    <t>ПС-79 Авангард</t>
  </si>
  <si>
    <t>оп. ВЛ-0,4кВ (на границе участка кад№10:20:0050301:21) от ТП-160кВА СНТ «Нигишламбское»</t>
  </si>
  <si>
    <t>оп.№92.1 ВЛ-0,23кВ (на границе участков кад№10:20:0050301:50 и кад№10:20:0050301:76) от ТП-160кВА СНТ «Нигишламбское»</t>
  </si>
  <si>
    <t>оп.№2Л1 ВЛ-0.4кВ СНТ "Нигишламбское" (на границе участка кад10:20:0050301:98) от ТП-160кВА СНТ «Нигишламбское»</t>
  </si>
  <si>
    <t>оп.№4Л1 ВЛ-0,4кВ (на границе участка кад№10:20:0050301:97) от ТП-160кВА СНТ «Нигишламбское»</t>
  </si>
  <si>
    <t>оп.ВЛ-0,4кВ (на границе участке кад№10:20:0050301:40) от ТП-160кВА СНТ «Нигишламбское»</t>
  </si>
  <si>
    <t>оп.№8 ВЛ-0,4кВ (на границе участке кад№10:20:0050301:89) от ТП-160кВА СНТ «Нигишламбское»</t>
  </si>
  <si>
    <t>оп.№40 ВЛ-0,4кВ (на границе участке кад№10:20:0050301:120) от ТП-160кВА СНТ «Нигишламбское»</t>
  </si>
  <si>
    <t>проектируемая оп.ВЛ-0,4кВ (на границе участке кад№10:20:0050301:134) от ТП-160кВА СНТ «Нигишламбское»</t>
  </si>
  <si>
    <t>оп.ВЛ-0,4кВ (на границе участке кад№10:20:0050301:145) от ТП-160кВА СНТ «Нигишламбское»</t>
  </si>
  <si>
    <t>оп.№13.1 ВЛ-0,4кВ (на границе участка кад№10:20:0050301:48) от ТП-160кВА СНТ «Нигишламбское»</t>
  </si>
  <si>
    <t>оп.№37 ВЛ-0,4кВ (на границе участке кад№10:20:0050301:74)</t>
  </si>
  <si>
    <t>оп.№6 ВЛ-0,4кВ (на границе участке кад№10:20:0050301:68) от ТП-160кВА СНТ «Нигишламбское»</t>
  </si>
  <si>
    <t>оп.ВЛ-0,4кВ (на границе участке кад№10:20:0050301:22) от ТП-160кВА СНТ «Нигишламбское»</t>
  </si>
  <si>
    <t>оп.29 ВЛ-0,4кВ (на границе участка кад№10:21:0082205:899) от КТП-400/10/0,4 СПК «Шотозерский» (ПС-42П Л-42П-4)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</si>
</sst>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6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0" borderId="3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14" fontId="3" fillId="0" borderId="3" xfId="0" applyNumberFormat="1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workbookViewId="0">
      <selection activeCell="H27" sqref="H27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21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0.65</v>
      </c>
      <c r="E6" s="5">
        <v>3</v>
      </c>
      <c r="F6" s="6">
        <v>3.1E-2</v>
      </c>
      <c r="G6" s="5">
        <v>11</v>
      </c>
      <c r="H6" s="6">
        <v>8.5999999999999993E-2</v>
      </c>
      <c r="I6" s="5">
        <v>1</v>
      </c>
      <c r="J6" s="6">
        <v>0.65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январь 2023 года</v>
      </c>
      <c r="B10" s="59"/>
    </row>
    <row r="12" spans="1:10" s="2" customFormat="1" ht="32.85" customHeight="1" x14ac:dyDescent="0.2">
      <c r="A12" s="60" t="s">
        <v>1</v>
      </c>
      <c r="B12" s="60"/>
      <c r="C12" s="29" t="s">
        <v>10</v>
      </c>
      <c r="D12" s="29" t="s">
        <v>11</v>
      </c>
      <c r="E12" s="29" t="s">
        <v>12</v>
      </c>
      <c r="F12" s="29" t="s">
        <v>13</v>
      </c>
      <c r="G12" s="29" t="s">
        <v>19</v>
      </c>
      <c r="H12" s="29" t="s">
        <v>18</v>
      </c>
      <c r="I12" s="29" t="s">
        <v>14</v>
      </c>
      <c r="J12" s="29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8"/>
      <c r="F13" s="8"/>
      <c r="G13" s="9"/>
      <c r="H13" s="9"/>
      <c r="I13" s="10"/>
      <c r="J13" s="10"/>
    </row>
    <row r="14" spans="1:10" ht="13.35" customHeight="1" x14ac:dyDescent="0.2">
      <c r="A14" s="23">
        <v>1</v>
      </c>
      <c r="B14" s="23" t="s">
        <v>25</v>
      </c>
      <c r="C14" s="23"/>
      <c r="D14" s="23" t="s">
        <v>22</v>
      </c>
      <c r="E14" s="26">
        <v>44939</v>
      </c>
      <c r="F14" s="26">
        <v>44984</v>
      </c>
      <c r="G14" s="30">
        <v>15</v>
      </c>
      <c r="H14" s="30">
        <v>30000</v>
      </c>
      <c r="I14" s="24" t="s">
        <v>20</v>
      </c>
      <c r="J14" s="25" t="s">
        <v>17</v>
      </c>
    </row>
    <row r="15" spans="1:10" ht="13.35" customHeight="1" x14ac:dyDescent="0.2">
      <c r="A15" s="23">
        <v>2</v>
      </c>
      <c r="B15" s="23" t="s">
        <v>26</v>
      </c>
      <c r="C15" s="23"/>
      <c r="D15" s="23" t="s">
        <v>23</v>
      </c>
      <c r="E15" s="26">
        <v>44946</v>
      </c>
      <c r="F15" s="26">
        <v>44991</v>
      </c>
      <c r="G15" s="30">
        <v>10</v>
      </c>
      <c r="H15" s="30">
        <v>17500</v>
      </c>
      <c r="I15" s="24" t="s">
        <v>20</v>
      </c>
      <c r="J15" s="25" t="s">
        <v>17</v>
      </c>
    </row>
    <row r="16" spans="1:10" ht="13.35" customHeight="1" x14ac:dyDescent="0.2">
      <c r="A16" s="23">
        <v>3</v>
      </c>
      <c r="B16" s="23" t="s">
        <v>27</v>
      </c>
      <c r="C16" s="23"/>
      <c r="D16" s="23" t="s">
        <v>24</v>
      </c>
      <c r="E16" s="26">
        <v>44914</v>
      </c>
      <c r="F16" s="26">
        <v>44959</v>
      </c>
      <c r="G16" s="30">
        <v>6</v>
      </c>
      <c r="H16" s="30">
        <v>7500</v>
      </c>
      <c r="I16" s="24" t="s">
        <v>20</v>
      </c>
      <c r="J16" s="25" t="s">
        <v>17</v>
      </c>
    </row>
    <row r="17" spans="1:14" ht="11.85" customHeight="1" x14ac:dyDescent="0.2">
      <c r="A17" s="12" t="s">
        <v>16</v>
      </c>
      <c r="B17" s="13"/>
      <c r="C17" s="14"/>
      <c r="D17" s="11"/>
      <c r="E17" s="27"/>
      <c r="F17" s="27"/>
      <c r="G17" s="28">
        <f>SUM(G14:G16)</f>
        <v>31</v>
      </c>
      <c r="H17" s="28">
        <f>SUM(H14:H16)</f>
        <v>55000</v>
      </c>
      <c r="I17" s="28"/>
      <c r="J17" s="28"/>
    </row>
    <row r="26" spans="1:14" x14ac:dyDescent="0.2">
      <c r="G26" s="15"/>
      <c r="H26" s="16"/>
      <c r="I26" s="17"/>
      <c r="J26" s="17"/>
      <c r="K26" s="18"/>
      <c r="L26" s="18"/>
      <c r="M26" s="19"/>
      <c r="N26" s="20"/>
    </row>
    <row r="27" spans="1:14" x14ac:dyDescent="0.2">
      <c r="G27" s="15"/>
      <c r="H27" s="16"/>
      <c r="I27" s="21"/>
      <c r="J27" s="21"/>
      <c r="K27" s="22"/>
      <c r="L27" s="18"/>
      <c r="M27" s="19"/>
      <c r="N27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I20" sqref="I20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99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0.16500000000000001</v>
      </c>
      <c r="E6" s="5">
        <v>2</v>
      </c>
      <c r="F6" s="6">
        <v>0.16500000000000001</v>
      </c>
      <c r="G6" s="5">
        <v>1</v>
      </c>
      <c r="H6" s="6">
        <v>0.05</v>
      </c>
      <c r="I6" s="5">
        <v>1</v>
      </c>
      <c r="J6" s="6">
        <v>0.1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октябрь 2023 года</v>
      </c>
      <c r="B10" s="59"/>
    </row>
    <row r="12" spans="1:10" s="2" customFormat="1" ht="32.85" customHeight="1" x14ac:dyDescent="0.2">
      <c r="A12" s="60" t="s">
        <v>1</v>
      </c>
      <c r="B12" s="60"/>
      <c r="C12" s="51" t="s">
        <v>10</v>
      </c>
      <c r="D12" s="51" t="s">
        <v>11</v>
      </c>
      <c r="E12" s="51" t="s">
        <v>12</v>
      </c>
      <c r="F12" s="51" t="s">
        <v>13</v>
      </c>
      <c r="G12" s="51" t="s">
        <v>19</v>
      </c>
      <c r="H12" s="51" t="s">
        <v>18</v>
      </c>
      <c r="I12" s="51" t="s">
        <v>14</v>
      </c>
      <c r="J12" s="51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91</v>
      </c>
      <c r="C14" s="36"/>
      <c r="D14" s="36" t="s">
        <v>98</v>
      </c>
      <c r="E14" s="36" t="s">
        <v>94</v>
      </c>
      <c r="F14" s="53">
        <v>45202</v>
      </c>
      <c r="G14" s="36">
        <v>50</v>
      </c>
      <c r="H14" s="36">
        <v>21651</v>
      </c>
      <c r="I14" s="36" t="s">
        <v>95</v>
      </c>
      <c r="J14" s="36" t="s">
        <v>96</v>
      </c>
    </row>
    <row r="15" spans="1:10" ht="11.85" customHeight="1" x14ac:dyDescent="0.2">
      <c r="A15" s="12" t="s">
        <v>16</v>
      </c>
      <c r="B15" s="13"/>
      <c r="C15" s="14"/>
      <c r="D15" s="11"/>
      <c r="E15" s="27"/>
      <c r="F15" s="41"/>
      <c r="G15" s="45">
        <f>SUM(G14:G14)</f>
        <v>50</v>
      </c>
      <c r="H15" s="49">
        <f>SUM(H14:H14)</f>
        <v>21651</v>
      </c>
      <c r="I15" s="28"/>
      <c r="J15" s="28"/>
    </row>
    <row r="24" spans="7:14" x14ac:dyDescent="0.2">
      <c r="G24" s="15"/>
      <c r="H24" s="16"/>
      <c r="I24" s="17"/>
      <c r="J24" s="17"/>
      <c r="K24" s="18"/>
      <c r="L24" s="18"/>
      <c r="M24" s="19"/>
      <c r="N24" s="20"/>
    </row>
    <row r="25" spans="7:14" x14ac:dyDescent="0.2">
      <c r="G25" s="15"/>
      <c r="H25" s="16"/>
      <c r="I25" s="21"/>
      <c r="J25" s="21"/>
      <c r="K25" s="22"/>
      <c r="L25" s="18"/>
      <c r="M25" s="19"/>
      <c r="N25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34"/>
  <sheetViews>
    <sheetView workbookViewId="0">
      <selection activeCell="B34" sqref="B34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100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14</v>
      </c>
      <c r="D6" s="6">
        <v>0.16400000000000001</v>
      </c>
      <c r="E6" s="5">
        <v>10</v>
      </c>
      <c r="F6" s="6">
        <v>0.48499999999999999</v>
      </c>
      <c r="G6" s="5">
        <v>5</v>
      </c>
      <c r="H6" s="6">
        <v>0.18099999999999999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ноябрь 2023 года</v>
      </c>
      <c r="B10" s="59"/>
    </row>
    <row r="12" spans="1:10" s="2" customFormat="1" ht="32.85" customHeight="1" x14ac:dyDescent="0.2">
      <c r="A12" s="60" t="s">
        <v>1</v>
      </c>
      <c r="B12" s="60"/>
      <c r="C12" s="52" t="s">
        <v>10</v>
      </c>
      <c r="D12" s="52" t="s">
        <v>11</v>
      </c>
      <c r="E12" s="52" t="s">
        <v>12</v>
      </c>
      <c r="F12" s="52" t="s">
        <v>13</v>
      </c>
      <c r="G12" s="52" t="s">
        <v>19</v>
      </c>
      <c r="H12" s="52" t="s">
        <v>18</v>
      </c>
      <c r="I12" s="52" t="s">
        <v>14</v>
      </c>
      <c r="J12" s="52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119</v>
      </c>
      <c r="C14" s="36"/>
      <c r="D14" s="36" t="s">
        <v>121</v>
      </c>
      <c r="E14" s="53" t="s">
        <v>123</v>
      </c>
      <c r="F14" s="53">
        <v>45274</v>
      </c>
      <c r="G14" s="56" t="s">
        <v>124</v>
      </c>
      <c r="H14" s="57">
        <v>21651</v>
      </c>
      <c r="I14" s="36" t="s">
        <v>72</v>
      </c>
      <c r="J14" s="36" t="s">
        <v>38</v>
      </c>
    </row>
    <row r="15" spans="1:10" ht="13.35" customHeight="1" x14ac:dyDescent="0.2">
      <c r="A15" s="40">
        <v>2</v>
      </c>
      <c r="B15" s="36" t="s">
        <v>101</v>
      </c>
      <c r="C15" s="36"/>
      <c r="D15" s="36" t="s">
        <v>109</v>
      </c>
      <c r="E15" s="53">
        <v>45237</v>
      </c>
      <c r="F15" s="53">
        <v>45279</v>
      </c>
      <c r="G15" s="56">
        <v>5</v>
      </c>
      <c r="H15" s="57">
        <v>17733.333333333336</v>
      </c>
      <c r="I15" s="36" t="s">
        <v>72</v>
      </c>
      <c r="J15" s="36" t="s">
        <v>38</v>
      </c>
    </row>
    <row r="16" spans="1:10" ht="13.35" customHeight="1" x14ac:dyDescent="0.2">
      <c r="A16" s="40">
        <v>3</v>
      </c>
      <c r="B16" s="36" t="s">
        <v>102</v>
      </c>
      <c r="C16" s="36"/>
      <c r="D16" s="36" t="s">
        <v>110</v>
      </c>
      <c r="E16" s="53" t="s">
        <v>117</v>
      </c>
      <c r="F16" s="53">
        <v>45280</v>
      </c>
      <c r="G16" s="56" t="s">
        <v>125</v>
      </c>
      <c r="H16" s="57">
        <v>21651</v>
      </c>
      <c r="I16" s="36" t="s">
        <v>129</v>
      </c>
      <c r="J16" s="36" t="s">
        <v>127</v>
      </c>
    </row>
    <row r="17" spans="1:10" ht="13.35" customHeight="1" x14ac:dyDescent="0.2">
      <c r="A17" s="40">
        <v>4</v>
      </c>
      <c r="B17" s="36" t="s">
        <v>103</v>
      </c>
      <c r="C17" s="36"/>
      <c r="D17" s="36" t="s">
        <v>111</v>
      </c>
      <c r="E17" s="53">
        <v>45244</v>
      </c>
      <c r="F17" s="53">
        <v>45286</v>
      </c>
      <c r="G17" s="56">
        <v>50</v>
      </c>
      <c r="H17" s="57">
        <v>21651</v>
      </c>
      <c r="I17" s="36" t="s">
        <v>129</v>
      </c>
      <c r="J17" s="36" t="s">
        <v>127</v>
      </c>
    </row>
    <row r="18" spans="1:10" ht="40.5" customHeight="1" x14ac:dyDescent="0.2">
      <c r="A18" s="40">
        <v>5</v>
      </c>
      <c r="B18" s="55" t="s">
        <v>120</v>
      </c>
      <c r="C18" s="36"/>
      <c r="D18" s="36" t="s">
        <v>122</v>
      </c>
      <c r="E18" s="53">
        <v>45245</v>
      </c>
      <c r="F18" s="53">
        <v>45365</v>
      </c>
      <c r="G18" s="56">
        <v>400</v>
      </c>
      <c r="H18" s="57">
        <v>21651</v>
      </c>
      <c r="I18" s="36" t="s">
        <v>130</v>
      </c>
      <c r="J18" s="36" t="s">
        <v>128</v>
      </c>
    </row>
    <row r="19" spans="1:10" ht="13.35" customHeight="1" x14ac:dyDescent="0.2">
      <c r="A19" s="40">
        <v>6</v>
      </c>
      <c r="B19" s="36" t="s">
        <v>104</v>
      </c>
      <c r="C19" s="36"/>
      <c r="D19" s="36" t="s">
        <v>112</v>
      </c>
      <c r="E19" s="53">
        <v>45250</v>
      </c>
      <c r="F19" s="53">
        <v>45292</v>
      </c>
      <c r="G19" s="56">
        <v>11</v>
      </c>
      <c r="H19" s="57">
        <v>39013.333333333336</v>
      </c>
      <c r="I19" s="36" t="s">
        <v>69</v>
      </c>
      <c r="J19" s="36" t="s">
        <v>38</v>
      </c>
    </row>
    <row r="20" spans="1:10" ht="13.35" customHeight="1" x14ac:dyDescent="0.2">
      <c r="A20" s="40">
        <v>7</v>
      </c>
      <c r="B20" s="36" t="s">
        <v>105</v>
      </c>
      <c r="C20" s="36"/>
      <c r="D20" s="36" t="s">
        <v>113</v>
      </c>
      <c r="E20" s="53" t="s">
        <v>118</v>
      </c>
      <c r="F20" s="53">
        <v>45293</v>
      </c>
      <c r="G20" s="56" t="s">
        <v>126</v>
      </c>
      <c r="H20" s="57">
        <v>21651</v>
      </c>
      <c r="I20" s="36" t="s">
        <v>131</v>
      </c>
      <c r="J20" s="36" t="s">
        <v>38</v>
      </c>
    </row>
    <row r="21" spans="1:10" ht="13.35" customHeight="1" x14ac:dyDescent="0.2">
      <c r="A21" s="40">
        <v>8</v>
      </c>
      <c r="B21" s="36" t="s">
        <v>106</v>
      </c>
      <c r="C21" s="36"/>
      <c r="D21" s="36" t="s">
        <v>114</v>
      </c>
      <c r="E21" s="53">
        <v>45258</v>
      </c>
      <c r="F21" s="53">
        <v>45300</v>
      </c>
      <c r="G21" s="56">
        <v>4</v>
      </c>
      <c r="H21" s="57">
        <v>14186.666666666668</v>
      </c>
      <c r="I21" s="36" t="s">
        <v>132</v>
      </c>
      <c r="J21" s="36" t="s">
        <v>38</v>
      </c>
    </row>
    <row r="22" spans="1:10" ht="13.35" customHeight="1" x14ac:dyDescent="0.2">
      <c r="A22" s="40">
        <v>9</v>
      </c>
      <c r="B22" s="36" t="s">
        <v>107</v>
      </c>
      <c r="C22" s="36"/>
      <c r="D22" s="36" t="s">
        <v>115</v>
      </c>
      <c r="E22" s="53">
        <v>45258</v>
      </c>
      <c r="F22" s="53">
        <v>45300</v>
      </c>
      <c r="G22" s="56">
        <v>14</v>
      </c>
      <c r="H22" s="57">
        <v>21651</v>
      </c>
      <c r="I22" s="36" t="s">
        <v>133</v>
      </c>
      <c r="J22" s="36" t="s">
        <v>38</v>
      </c>
    </row>
    <row r="23" spans="1:10" ht="13.35" customHeight="1" x14ac:dyDescent="0.2">
      <c r="A23" s="40">
        <v>10</v>
      </c>
      <c r="B23" s="36" t="s">
        <v>108</v>
      </c>
      <c r="C23" s="36"/>
      <c r="D23" s="36" t="s">
        <v>116</v>
      </c>
      <c r="E23" s="53">
        <v>45259</v>
      </c>
      <c r="F23" s="53">
        <v>45301</v>
      </c>
      <c r="G23" s="56">
        <v>1</v>
      </c>
      <c r="H23" s="57">
        <v>3546.666666666667</v>
      </c>
      <c r="I23" s="36" t="s">
        <v>134</v>
      </c>
      <c r="J23" s="36" t="s">
        <v>38</v>
      </c>
    </row>
    <row r="24" spans="1:10" ht="11.85" customHeight="1" x14ac:dyDescent="0.2">
      <c r="A24" s="12" t="s">
        <v>16</v>
      </c>
      <c r="B24" s="13"/>
      <c r="C24" s="14"/>
      <c r="D24" s="11"/>
      <c r="E24" s="27"/>
      <c r="F24" s="41"/>
      <c r="G24" s="45">
        <f>SUM(G14:G23)</f>
        <v>485</v>
      </c>
      <c r="H24" s="45">
        <f>SUM(H14:H23)</f>
        <v>204386</v>
      </c>
      <c r="I24" s="28"/>
      <c r="J24" s="28"/>
    </row>
    <row r="33" spans="7:14" x14ac:dyDescent="0.2">
      <c r="G33" s="15"/>
      <c r="H33" s="16"/>
      <c r="I33" s="17"/>
      <c r="J33" s="17"/>
      <c r="K33" s="18"/>
      <c r="L33" s="18"/>
      <c r="M33" s="19"/>
      <c r="N33" s="20"/>
    </row>
    <row r="34" spans="7:14" x14ac:dyDescent="0.2">
      <c r="G34" s="15"/>
      <c r="H34" s="16"/>
      <c r="I34" s="21"/>
      <c r="J34" s="21"/>
      <c r="K34" s="22"/>
      <c r="L34" s="18"/>
      <c r="M34" s="19"/>
      <c r="N34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43"/>
  <sheetViews>
    <sheetView tabSelected="1" workbookViewId="0">
      <selection activeCell="N6" sqref="N6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135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12</v>
      </c>
      <c r="D6" s="6">
        <v>0.23499999999999999</v>
      </c>
      <c r="E6" s="5">
        <v>19</v>
      </c>
      <c r="F6" s="6">
        <v>0.33</v>
      </c>
      <c r="G6" s="5">
        <v>20</v>
      </c>
      <c r="H6" s="6">
        <v>0.30399999999999999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декабрь 2023 года</v>
      </c>
      <c r="B10" s="59"/>
    </row>
    <row r="12" spans="1:10" s="2" customFormat="1" ht="32.85" customHeight="1" x14ac:dyDescent="0.2">
      <c r="A12" s="60" t="s">
        <v>1</v>
      </c>
      <c r="B12" s="60"/>
      <c r="C12" s="54" t="s">
        <v>10</v>
      </c>
      <c r="D12" s="54" t="s">
        <v>11</v>
      </c>
      <c r="E12" s="54" t="s">
        <v>12</v>
      </c>
      <c r="F12" s="54" t="s">
        <v>13</v>
      </c>
      <c r="G12" s="54" t="s">
        <v>19</v>
      </c>
      <c r="H12" s="54" t="s">
        <v>18</v>
      </c>
      <c r="I12" s="54" t="s">
        <v>14</v>
      </c>
      <c r="J12" s="54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136</v>
      </c>
      <c r="C14" s="36"/>
      <c r="D14" s="36" t="s">
        <v>154</v>
      </c>
      <c r="E14" s="53" t="s">
        <v>173</v>
      </c>
      <c r="F14" s="53">
        <v>45320</v>
      </c>
      <c r="G14" s="56" t="s">
        <v>183</v>
      </c>
      <c r="H14" s="57">
        <v>82263.000000000015</v>
      </c>
      <c r="I14" s="36" t="s">
        <v>190</v>
      </c>
      <c r="J14" s="36" t="s">
        <v>191</v>
      </c>
    </row>
    <row r="15" spans="1:10" ht="13.35" customHeight="1" x14ac:dyDescent="0.2">
      <c r="A15" s="40">
        <v>2</v>
      </c>
      <c r="B15" s="36" t="s">
        <v>137</v>
      </c>
      <c r="C15" s="36"/>
      <c r="D15" s="36" t="s">
        <v>155</v>
      </c>
      <c r="E15" s="53">
        <v>45267</v>
      </c>
      <c r="F15" s="53">
        <v>45309</v>
      </c>
      <c r="G15" s="56" t="s">
        <v>184</v>
      </c>
      <c r="H15" s="57">
        <v>21650.833333333336</v>
      </c>
      <c r="I15" s="36" t="s">
        <v>192</v>
      </c>
      <c r="J15" s="36" t="s">
        <v>193</v>
      </c>
    </row>
    <row r="16" spans="1:10" ht="13.35" customHeight="1" x14ac:dyDescent="0.2">
      <c r="A16" s="40">
        <v>3</v>
      </c>
      <c r="B16" s="36" t="s">
        <v>138</v>
      </c>
      <c r="C16" s="36"/>
      <c r="D16" s="36" t="s">
        <v>156</v>
      </c>
      <c r="E16" s="53" t="s">
        <v>173</v>
      </c>
      <c r="F16" s="53">
        <v>45320</v>
      </c>
      <c r="G16" s="56" t="s">
        <v>124</v>
      </c>
      <c r="H16" s="57">
        <v>21651</v>
      </c>
      <c r="I16" s="36" t="s">
        <v>194</v>
      </c>
      <c r="J16" s="36" t="s">
        <v>195</v>
      </c>
    </row>
    <row r="17" spans="1:10" ht="13.35" customHeight="1" x14ac:dyDescent="0.2">
      <c r="A17" s="40">
        <v>4</v>
      </c>
      <c r="B17" s="36" t="s">
        <v>139</v>
      </c>
      <c r="C17" s="36"/>
      <c r="D17" s="36" t="s">
        <v>157</v>
      </c>
      <c r="E17" s="53" t="s">
        <v>174</v>
      </c>
      <c r="F17" s="53">
        <v>45314</v>
      </c>
      <c r="G17" s="56" t="s">
        <v>126</v>
      </c>
      <c r="H17" s="57">
        <v>21651</v>
      </c>
      <c r="I17" s="36" t="s">
        <v>196</v>
      </c>
      <c r="J17" s="36" t="s">
        <v>38</v>
      </c>
    </row>
    <row r="18" spans="1:10" ht="13.35" customHeight="1" x14ac:dyDescent="0.2">
      <c r="A18" s="40">
        <v>5</v>
      </c>
      <c r="B18" s="36" t="s">
        <v>140</v>
      </c>
      <c r="C18" s="36"/>
      <c r="D18" s="36" t="s">
        <v>158</v>
      </c>
      <c r="E18" s="53" t="s">
        <v>173</v>
      </c>
      <c r="F18" s="53">
        <v>45320</v>
      </c>
      <c r="G18" s="56" t="s">
        <v>126</v>
      </c>
      <c r="H18" s="57">
        <v>49653.333333333336</v>
      </c>
      <c r="I18" s="36" t="s">
        <v>197</v>
      </c>
      <c r="J18" s="36" t="s">
        <v>38</v>
      </c>
    </row>
    <row r="19" spans="1:10" ht="13.35" customHeight="1" x14ac:dyDescent="0.2">
      <c r="A19" s="40">
        <v>6</v>
      </c>
      <c r="B19" s="36" t="s">
        <v>141</v>
      </c>
      <c r="C19" s="36"/>
      <c r="D19" s="36" t="s">
        <v>159</v>
      </c>
      <c r="E19" s="53">
        <v>45275</v>
      </c>
      <c r="F19" s="53">
        <v>45317</v>
      </c>
      <c r="G19" s="56" t="s">
        <v>126</v>
      </c>
      <c r="H19" s="57">
        <v>49653.333333333336</v>
      </c>
      <c r="I19" s="36" t="s">
        <v>197</v>
      </c>
      <c r="J19" s="36" t="s">
        <v>38</v>
      </c>
    </row>
    <row r="20" spans="1:10" ht="13.35" customHeight="1" x14ac:dyDescent="0.2">
      <c r="A20" s="40">
        <v>7</v>
      </c>
      <c r="B20" s="36" t="s">
        <v>142</v>
      </c>
      <c r="C20" s="36"/>
      <c r="D20" s="36" t="s">
        <v>160</v>
      </c>
      <c r="E20" s="53" t="s">
        <v>175</v>
      </c>
      <c r="F20" s="53">
        <v>45316</v>
      </c>
      <c r="G20" s="56" t="s">
        <v>126</v>
      </c>
      <c r="H20" s="57">
        <v>49653.333333333336</v>
      </c>
      <c r="I20" s="36" t="s">
        <v>198</v>
      </c>
      <c r="J20" s="36" t="s">
        <v>38</v>
      </c>
    </row>
    <row r="21" spans="1:10" ht="13.35" customHeight="1" x14ac:dyDescent="0.2">
      <c r="A21" s="40">
        <v>8</v>
      </c>
      <c r="B21" s="36" t="s">
        <v>143</v>
      </c>
      <c r="C21" s="36"/>
      <c r="D21" s="36" t="s">
        <v>161</v>
      </c>
      <c r="E21" s="53" t="s">
        <v>176</v>
      </c>
      <c r="F21" s="53">
        <v>45318</v>
      </c>
      <c r="G21" s="56" t="s">
        <v>185</v>
      </c>
      <c r="H21" s="57">
        <v>14186.666666666668</v>
      </c>
      <c r="I21" s="36" t="s">
        <v>199</v>
      </c>
      <c r="J21" s="36" t="s">
        <v>38</v>
      </c>
    </row>
    <row r="22" spans="1:10" ht="13.35" customHeight="1" x14ac:dyDescent="0.2">
      <c r="A22" s="40">
        <v>9</v>
      </c>
      <c r="B22" s="36" t="s">
        <v>144</v>
      </c>
      <c r="C22" s="36"/>
      <c r="D22" s="36" t="s">
        <v>162</v>
      </c>
      <c r="E22" s="53" t="s">
        <v>177</v>
      </c>
      <c r="F22" s="53">
        <v>45310</v>
      </c>
      <c r="G22" s="56" t="s">
        <v>126</v>
      </c>
      <c r="H22" s="57">
        <v>49653.333333333336</v>
      </c>
      <c r="I22" s="36" t="s">
        <v>200</v>
      </c>
      <c r="J22" s="36" t="s">
        <v>38</v>
      </c>
    </row>
    <row r="23" spans="1:10" ht="13.35" customHeight="1" x14ac:dyDescent="0.2">
      <c r="A23" s="40">
        <v>10</v>
      </c>
      <c r="B23" s="36" t="s">
        <v>145</v>
      </c>
      <c r="C23" s="36"/>
      <c r="D23" s="36" t="s">
        <v>163</v>
      </c>
      <c r="E23" s="53" t="s">
        <v>178</v>
      </c>
      <c r="F23" s="53">
        <v>45311</v>
      </c>
      <c r="G23" s="56" t="s">
        <v>186</v>
      </c>
      <c r="H23" s="57">
        <v>17733.333333333336</v>
      </c>
      <c r="I23" s="36" t="s">
        <v>201</v>
      </c>
      <c r="J23" s="36" t="s">
        <v>38</v>
      </c>
    </row>
    <row r="24" spans="1:10" ht="13.35" customHeight="1" x14ac:dyDescent="0.2">
      <c r="A24" s="40">
        <v>11</v>
      </c>
      <c r="B24" s="36" t="s">
        <v>146</v>
      </c>
      <c r="C24" s="36"/>
      <c r="D24" s="36" t="s">
        <v>164</v>
      </c>
      <c r="E24" s="53" t="s">
        <v>177</v>
      </c>
      <c r="F24" s="53">
        <v>45310</v>
      </c>
      <c r="G24" s="56" t="s">
        <v>187</v>
      </c>
      <c r="H24" s="57">
        <v>28373.333333333336</v>
      </c>
      <c r="I24" s="36" t="s">
        <v>200</v>
      </c>
      <c r="J24" s="36" t="s">
        <v>38</v>
      </c>
    </row>
    <row r="25" spans="1:10" ht="13.35" customHeight="1" x14ac:dyDescent="0.2">
      <c r="A25" s="40">
        <v>12</v>
      </c>
      <c r="B25" s="36" t="s">
        <v>147</v>
      </c>
      <c r="C25" s="36"/>
      <c r="D25" s="36" t="s">
        <v>165</v>
      </c>
      <c r="E25" s="53" t="s">
        <v>175</v>
      </c>
      <c r="F25" s="53">
        <v>45316</v>
      </c>
      <c r="G25" s="56" t="s">
        <v>188</v>
      </c>
      <c r="H25" s="57">
        <v>31920</v>
      </c>
      <c r="I25" s="36" t="s">
        <v>202</v>
      </c>
      <c r="J25" s="36" t="s">
        <v>38</v>
      </c>
    </row>
    <row r="26" spans="1:10" ht="13.35" customHeight="1" x14ac:dyDescent="0.2">
      <c r="A26" s="40">
        <v>13</v>
      </c>
      <c r="B26" s="36" t="s">
        <v>148</v>
      </c>
      <c r="C26" s="36"/>
      <c r="D26" s="36" t="s">
        <v>166</v>
      </c>
      <c r="E26" s="53" t="s">
        <v>179</v>
      </c>
      <c r="F26" s="53">
        <v>45387</v>
      </c>
      <c r="G26" s="56" t="s">
        <v>126</v>
      </c>
      <c r="H26" s="57">
        <v>114825</v>
      </c>
      <c r="I26" s="36" t="s">
        <v>203</v>
      </c>
      <c r="J26" s="36" t="s">
        <v>38</v>
      </c>
    </row>
    <row r="27" spans="1:10" ht="13.35" customHeight="1" x14ac:dyDescent="0.2">
      <c r="A27" s="40">
        <v>14</v>
      </c>
      <c r="B27" s="36" t="s">
        <v>148</v>
      </c>
      <c r="C27" s="36"/>
      <c r="D27" s="36" t="s">
        <v>167</v>
      </c>
      <c r="E27" s="53" t="s">
        <v>179</v>
      </c>
      <c r="F27" s="53">
        <v>45309</v>
      </c>
      <c r="G27" s="56" t="s">
        <v>126</v>
      </c>
      <c r="H27" s="57">
        <v>49653.333333333336</v>
      </c>
      <c r="I27" s="36" t="s">
        <v>204</v>
      </c>
      <c r="J27" s="36" t="s">
        <v>38</v>
      </c>
    </row>
    <row r="28" spans="1:10" ht="13.35" customHeight="1" x14ac:dyDescent="0.2">
      <c r="A28" s="40">
        <v>15</v>
      </c>
      <c r="B28" s="36" t="s">
        <v>149</v>
      </c>
      <c r="C28" s="36"/>
      <c r="D28" s="36" t="s">
        <v>168</v>
      </c>
      <c r="E28" s="53" t="s">
        <v>180</v>
      </c>
      <c r="F28" s="53">
        <v>45321</v>
      </c>
      <c r="G28" s="56" t="s">
        <v>126</v>
      </c>
      <c r="H28" s="57">
        <v>21650.833333333336</v>
      </c>
      <c r="I28" s="36" t="s">
        <v>205</v>
      </c>
      <c r="J28" s="36" t="s">
        <v>38</v>
      </c>
    </row>
    <row r="29" spans="1:10" ht="13.35" customHeight="1" x14ac:dyDescent="0.2">
      <c r="A29" s="40">
        <v>16</v>
      </c>
      <c r="B29" s="36" t="s">
        <v>150</v>
      </c>
      <c r="C29" s="36"/>
      <c r="D29" s="36" t="s">
        <v>169</v>
      </c>
      <c r="E29" s="53" t="s">
        <v>179</v>
      </c>
      <c r="F29" s="53">
        <v>45309</v>
      </c>
      <c r="G29" s="56" t="s">
        <v>126</v>
      </c>
      <c r="H29" s="57">
        <v>21650.833333333336</v>
      </c>
      <c r="I29" s="36" t="s">
        <v>206</v>
      </c>
      <c r="J29" s="36" t="s">
        <v>38</v>
      </c>
    </row>
    <row r="30" spans="1:10" ht="14.25" customHeight="1" x14ac:dyDescent="0.2">
      <c r="A30" s="40">
        <v>17</v>
      </c>
      <c r="B30" s="55" t="s">
        <v>151</v>
      </c>
      <c r="C30" s="36"/>
      <c r="D30" s="36" t="s">
        <v>170</v>
      </c>
      <c r="E30" s="53" t="s">
        <v>177</v>
      </c>
      <c r="F30" s="53">
        <v>45310</v>
      </c>
      <c r="G30" s="56" t="s">
        <v>126</v>
      </c>
      <c r="H30" s="57">
        <v>21650.833333333336</v>
      </c>
      <c r="I30" s="36" t="s">
        <v>207</v>
      </c>
      <c r="J30" s="36" t="s">
        <v>38</v>
      </c>
    </row>
    <row r="31" spans="1:10" ht="13.35" customHeight="1" x14ac:dyDescent="0.2">
      <c r="A31" s="40">
        <v>18</v>
      </c>
      <c r="B31" s="36" t="s">
        <v>152</v>
      </c>
      <c r="C31" s="36"/>
      <c r="D31" s="36" t="s">
        <v>171</v>
      </c>
      <c r="E31" s="53" t="s">
        <v>181</v>
      </c>
      <c r="F31" s="53">
        <v>45313</v>
      </c>
      <c r="G31" s="56" t="s">
        <v>126</v>
      </c>
      <c r="H31" s="57">
        <v>12413.333333333334</v>
      </c>
      <c r="I31" s="36" t="s">
        <v>208</v>
      </c>
      <c r="J31" s="36" t="s">
        <v>38</v>
      </c>
    </row>
    <row r="32" spans="1:10" ht="13.35" customHeight="1" x14ac:dyDescent="0.2">
      <c r="A32" s="40">
        <v>19</v>
      </c>
      <c r="B32" s="36" t="s">
        <v>153</v>
      </c>
      <c r="C32" s="36"/>
      <c r="D32" s="36" t="s">
        <v>172</v>
      </c>
      <c r="E32" s="53" t="s">
        <v>182</v>
      </c>
      <c r="F32" s="53">
        <v>45330</v>
      </c>
      <c r="G32" s="56" t="s">
        <v>189</v>
      </c>
      <c r="H32" s="57">
        <v>50405</v>
      </c>
      <c r="I32" s="36" t="s">
        <v>209</v>
      </c>
      <c r="J32" s="36" t="s">
        <v>37</v>
      </c>
    </row>
    <row r="33" spans="1:14" ht="11.85" customHeight="1" x14ac:dyDescent="0.2">
      <c r="A33" s="12" t="s">
        <v>16</v>
      </c>
      <c r="B33" s="13"/>
      <c r="C33" s="14"/>
      <c r="D33" s="11"/>
      <c r="E33" s="27"/>
      <c r="F33" s="41"/>
      <c r="G33" s="45">
        <v>330</v>
      </c>
      <c r="H33" s="45">
        <f>SUM(H14:H32)</f>
        <v>730291.66666666686</v>
      </c>
      <c r="I33" s="28"/>
      <c r="J33" s="28"/>
    </row>
    <row r="42" spans="1:14" x14ac:dyDescent="0.2">
      <c r="G42" s="15"/>
      <c r="H42" s="16"/>
      <c r="I42" s="17"/>
      <c r="J42" s="17"/>
      <c r="K42" s="18"/>
      <c r="L42" s="18"/>
      <c r="M42" s="19"/>
      <c r="N42" s="20"/>
    </row>
    <row r="43" spans="1:14" x14ac:dyDescent="0.2">
      <c r="G43" s="15"/>
      <c r="H43" s="16"/>
      <c r="I43" s="21"/>
      <c r="J43" s="21"/>
      <c r="K43" s="22"/>
      <c r="L43" s="18"/>
      <c r="M43" s="19"/>
      <c r="N43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4"/>
  <sheetViews>
    <sheetView workbookViewId="0">
      <selection activeCell="A2" sqref="A2:B2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28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1.4999999999999999E-2</v>
      </c>
      <c r="E6" s="5">
        <v>0</v>
      </c>
      <c r="F6" s="6">
        <v>0</v>
      </c>
      <c r="G6" s="5">
        <v>5</v>
      </c>
      <c r="H6" s="6">
        <v>0.04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февраль 2023 года</v>
      </c>
      <c r="B10" s="59"/>
    </row>
    <row r="12" spans="1:10" s="2" customFormat="1" ht="32.85" customHeight="1" x14ac:dyDescent="0.2">
      <c r="A12" s="60" t="s">
        <v>1</v>
      </c>
      <c r="B12" s="60"/>
      <c r="C12" s="31" t="s">
        <v>10</v>
      </c>
      <c r="D12" s="31" t="s">
        <v>11</v>
      </c>
      <c r="E12" s="31" t="s">
        <v>12</v>
      </c>
      <c r="F12" s="31" t="s">
        <v>13</v>
      </c>
      <c r="G12" s="31" t="s">
        <v>19</v>
      </c>
      <c r="H12" s="31" t="s">
        <v>18</v>
      </c>
      <c r="I12" s="31" t="s">
        <v>14</v>
      </c>
      <c r="J12" s="31" t="s">
        <v>15</v>
      </c>
    </row>
    <row r="13" spans="1:10" ht="13.35" customHeight="1" x14ac:dyDescent="0.2">
      <c r="A13" s="4" t="s">
        <v>8</v>
      </c>
      <c r="B13" s="4"/>
      <c r="C13" s="8">
        <v>0</v>
      </c>
      <c r="D13" s="8">
        <v>0</v>
      </c>
      <c r="E13" s="8">
        <v>0</v>
      </c>
      <c r="F13" s="8">
        <v>0</v>
      </c>
      <c r="G13" s="33">
        <v>0</v>
      </c>
      <c r="H13" s="33">
        <v>0</v>
      </c>
      <c r="I13" s="34">
        <v>0</v>
      </c>
      <c r="J13" s="34">
        <v>0</v>
      </c>
    </row>
    <row r="14" spans="1:10" ht="11.85" customHeight="1" x14ac:dyDescent="0.2">
      <c r="A14" s="12" t="s">
        <v>16</v>
      </c>
      <c r="B14" s="13"/>
      <c r="C14" s="14"/>
      <c r="D14" s="11"/>
      <c r="E14" s="27"/>
      <c r="F14" s="27"/>
      <c r="G14" s="28"/>
      <c r="H14" s="28"/>
      <c r="I14" s="28"/>
      <c r="J14" s="28"/>
    </row>
    <row r="23" spans="7:14" x14ac:dyDescent="0.2">
      <c r="G23" s="15"/>
      <c r="H23" s="16"/>
      <c r="I23" s="17"/>
      <c r="J23" s="17"/>
      <c r="K23" s="18"/>
      <c r="L23" s="18"/>
      <c r="M23" s="19"/>
      <c r="N23" s="20"/>
    </row>
    <row r="24" spans="7:14" x14ac:dyDescent="0.2">
      <c r="G24" s="15"/>
      <c r="H24" s="16"/>
      <c r="I24" s="21"/>
      <c r="J24" s="21"/>
      <c r="K24" s="22"/>
      <c r="L24" s="18"/>
      <c r="M24" s="19"/>
      <c r="N24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8"/>
  <sheetViews>
    <sheetView workbookViewId="0">
      <selection activeCell="H6" sqref="H6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29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1.7000000000000001E-2</v>
      </c>
      <c r="E6" s="5">
        <v>0</v>
      </c>
      <c r="F6" s="6">
        <v>0</v>
      </c>
      <c r="G6" s="5">
        <v>3</v>
      </c>
      <c r="H6" s="6">
        <f>G13/1000</f>
        <v>3.4000000000000002E-2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март 2023 года</v>
      </c>
      <c r="B10" s="59"/>
    </row>
    <row r="12" spans="1:10" s="2" customFormat="1" ht="32.85" customHeight="1" x14ac:dyDescent="0.2">
      <c r="A12" s="60" t="s">
        <v>1</v>
      </c>
      <c r="B12" s="60"/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19</v>
      </c>
      <c r="H12" s="32" t="s">
        <v>18</v>
      </c>
      <c r="I12" s="32" t="s">
        <v>14</v>
      </c>
      <c r="J12" s="32" t="s">
        <v>15</v>
      </c>
    </row>
    <row r="13" spans="1:10" ht="13.35" customHeight="1" x14ac:dyDescent="0.2">
      <c r="A13" s="4" t="s">
        <v>8</v>
      </c>
      <c r="B13" s="4"/>
      <c r="C13" s="8">
        <v>0</v>
      </c>
      <c r="D13" s="8">
        <v>0</v>
      </c>
      <c r="E13" s="8">
        <v>0</v>
      </c>
      <c r="F13" s="8">
        <v>0</v>
      </c>
      <c r="G13" s="33">
        <f>SUM(G14:G17)</f>
        <v>34</v>
      </c>
      <c r="H13" s="33">
        <f>SUM(H14:H17)</f>
        <v>90120</v>
      </c>
      <c r="I13" s="34">
        <v>0</v>
      </c>
      <c r="J13" s="34">
        <v>0</v>
      </c>
    </row>
    <row r="14" spans="1:10" ht="13.35" customHeight="1" x14ac:dyDescent="0.2">
      <c r="A14" s="40">
        <v>1</v>
      </c>
      <c r="B14" s="36" t="s">
        <v>30</v>
      </c>
      <c r="C14" s="37"/>
      <c r="D14" s="37" t="s">
        <v>33</v>
      </c>
      <c r="E14" s="41">
        <v>44986</v>
      </c>
      <c r="F14" s="41">
        <v>45028</v>
      </c>
      <c r="G14" s="42">
        <v>15</v>
      </c>
      <c r="H14" s="38">
        <v>39900</v>
      </c>
      <c r="I14" s="39" t="s">
        <v>36</v>
      </c>
      <c r="J14" s="39" t="s">
        <v>37</v>
      </c>
    </row>
    <row r="15" spans="1:10" ht="13.35" customHeight="1" x14ac:dyDescent="0.2">
      <c r="A15" s="40">
        <v>2</v>
      </c>
      <c r="B15" s="36" t="s">
        <v>31</v>
      </c>
      <c r="C15" s="37"/>
      <c r="D15" s="37" t="s">
        <v>34</v>
      </c>
      <c r="E15" s="41">
        <v>45009</v>
      </c>
      <c r="F15" s="41">
        <v>45051</v>
      </c>
      <c r="G15" s="42">
        <v>7</v>
      </c>
      <c r="H15" s="38">
        <v>18620</v>
      </c>
      <c r="I15" s="39" t="s">
        <v>41</v>
      </c>
      <c r="J15" s="39" t="s">
        <v>38</v>
      </c>
    </row>
    <row r="16" spans="1:10" ht="13.35" customHeight="1" x14ac:dyDescent="0.2">
      <c r="A16" s="40">
        <v>3</v>
      </c>
      <c r="B16" s="36" t="s">
        <v>32</v>
      </c>
      <c r="C16" s="37"/>
      <c r="D16" s="37" t="s">
        <v>35</v>
      </c>
      <c r="E16" s="41">
        <v>45008</v>
      </c>
      <c r="F16" s="41">
        <v>45050</v>
      </c>
      <c r="G16" s="42">
        <v>10</v>
      </c>
      <c r="H16" s="38">
        <v>26600</v>
      </c>
      <c r="I16" s="39" t="s">
        <v>42</v>
      </c>
      <c r="J16" s="39" t="s">
        <v>38</v>
      </c>
    </row>
    <row r="17" spans="1:14" ht="13.35" customHeight="1" x14ac:dyDescent="0.2">
      <c r="A17" s="40">
        <v>4</v>
      </c>
      <c r="B17" s="36" t="s">
        <v>39</v>
      </c>
      <c r="C17" s="37"/>
      <c r="D17" s="37" t="s">
        <v>40</v>
      </c>
      <c r="E17" s="41">
        <v>45005</v>
      </c>
      <c r="F17" s="41">
        <v>45047</v>
      </c>
      <c r="G17" s="42">
        <v>2</v>
      </c>
      <c r="H17" s="38">
        <v>5000</v>
      </c>
      <c r="I17" s="39" t="s">
        <v>20</v>
      </c>
      <c r="J17" s="39" t="s">
        <v>17</v>
      </c>
    </row>
    <row r="18" spans="1:14" ht="11.85" customHeight="1" x14ac:dyDescent="0.2">
      <c r="A18" s="12" t="s">
        <v>16</v>
      </c>
      <c r="B18" s="13"/>
      <c r="C18" s="14"/>
      <c r="D18" s="11"/>
      <c r="E18" s="27"/>
      <c r="F18" s="41"/>
      <c r="G18" s="28"/>
      <c r="H18" s="28"/>
      <c r="I18" s="28"/>
      <c r="J18" s="28"/>
    </row>
    <row r="27" spans="1:14" x14ac:dyDescent="0.2">
      <c r="G27" s="15"/>
      <c r="H27" s="16"/>
      <c r="I27" s="17"/>
      <c r="J27" s="17"/>
      <c r="K27" s="18"/>
      <c r="L27" s="18"/>
      <c r="M27" s="19"/>
      <c r="N27" s="20"/>
    </row>
    <row r="28" spans="1:14" x14ac:dyDescent="0.2">
      <c r="G28" s="15"/>
      <c r="H28" s="16"/>
      <c r="I28" s="21"/>
      <c r="J28" s="21"/>
      <c r="K28" s="22"/>
      <c r="L28" s="18"/>
      <c r="M28" s="19"/>
      <c r="N28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dataValidations count="1">
    <dataValidation type="textLength" allowBlank="1" showInputMessage="1" showErrorMessage="1" errorTitle="Ошибка ввода." error="Разрешенная длина строки в ячейке составляет 500 знаков." sqref="I17">
      <formula1>0</formula1>
      <formula2>500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14" sqref="B14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43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4.0000000000000001E-3</v>
      </c>
      <c r="E6" s="5">
        <v>1</v>
      </c>
      <c r="F6" s="6">
        <v>4.0000000000000001E-3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апрель 2023 года</v>
      </c>
      <c r="B10" s="59"/>
    </row>
    <row r="12" spans="1:10" s="2" customFormat="1" ht="32.85" customHeight="1" x14ac:dyDescent="0.2">
      <c r="A12" s="60" t="s">
        <v>1</v>
      </c>
      <c r="B12" s="60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19</v>
      </c>
      <c r="H12" s="35" t="s">
        <v>18</v>
      </c>
      <c r="I12" s="35" t="s">
        <v>14</v>
      </c>
      <c r="J12" s="35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44</v>
      </c>
      <c r="C14" s="37"/>
      <c r="D14" s="37" t="s">
        <v>45</v>
      </c>
      <c r="E14" s="41">
        <v>45020</v>
      </c>
      <c r="F14" s="41">
        <v>45064</v>
      </c>
      <c r="G14" s="42">
        <v>4</v>
      </c>
      <c r="H14" s="38">
        <v>10640</v>
      </c>
      <c r="I14" s="39" t="s">
        <v>20</v>
      </c>
      <c r="J14" s="39" t="s">
        <v>17</v>
      </c>
    </row>
    <row r="15" spans="1:10" ht="11.85" customHeight="1" x14ac:dyDescent="0.2">
      <c r="A15" s="12" t="s">
        <v>16</v>
      </c>
      <c r="B15" s="13"/>
      <c r="C15" s="14"/>
      <c r="D15" s="11"/>
      <c r="E15" s="27"/>
      <c r="F15" s="41"/>
      <c r="G15" s="28"/>
      <c r="H15" s="28"/>
      <c r="I15" s="28"/>
      <c r="J15" s="28"/>
    </row>
    <row r="24" spans="7:14" x14ac:dyDescent="0.2">
      <c r="G24" s="15"/>
      <c r="H24" s="16"/>
      <c r="I24" s="17"/>
      <c r="J24" s="17"/>
      <c r="K24" s="18"/>
      <c r="L24" s="18"/>
      <c r="M24" s="19"/>
      <c r="N24" s="20"/>
    </row>
    <row r="25" spans="7:14" x14ac:dyDescent="0.2">
      <c r="G25" s="15"/>
      <c r="H25" s="16"/>
      <c r="I25" s="21"/>
      <c r="J25" s="21"/>
      <c r="K25" s="22"/>
      <c r="L25" s="18"/>
      <c r="M25" s="19"/>
      <c r="N25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6"/>
  <sheetViews>
    <sheetView workbookViewId="0">
      <selection activeCell="L6" sqref="L6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46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v>0.17899999999999999</v>
      </c>
      <c r="E6" s="5">
        <v>2</v>
      </c>
      <c r="F6" s="6">
        <v>2.1000000000000001E-2</v>
      </c>
      <c r="G6" s="5">
        <v>2</v>
      </c>
      <c r="H6" s="6">
        <v>0.01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май 2023 года</v>
      </c>
      <c r="B10" s="59"/>
    </row>
    <row r="12" spans="1:10" s="2" customFormat="1" ht="32.85" customHeight="1" x14ac:dyDescent="0.2">
      <c r="A12" s="60" t="s">
        <v>1</v>
      </c>
      <c r="B12" s="60"/>
      <c r="C12" s="43" t="s">
        <v>10</v>
      </c>
      <c r="D12" s="43" t="s">
        <v>11</v>
      </c>
      <c r="E12" s="43" t="s">
        <v>12</v>
      </c>
      <c r="F12" s="43" t="s">
        <v>13</v>
      </c>
      <c r="G12" s="43" t="s">
        <v>19</v>
      </c>
      <c r="H12" s="43" t="s">
        <v>18</v>
      </c>
      <c r="I12" s="43" t="s">
        <v>14</v>
      </c>
      <c r="J12" s="43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/>
      <c r="B14" s="36" t="s">
        <v>47</v>
      </c>
      <c r="C14" s="37"/>
      <c r="D14" s="37" t="s">
        <v>49</v>
      </c>
      <c r="E14" s="41">
        <v>45051</v>
      </c>
      <c r="F14" s="41">
        <v>45096</v>
      </c>
      <c r="G14" s="42">
        <v>6</v>
      </c>
      <c r="H14" s="38">
        <v>15960</v>
      </c>
      <c r="I14" s="39" t="s">
        <v>51</v>
      </c>
      <c r="J14" s="39" t="s">
        <v>17</v>
      </c>
    </row>
    <row r="15" spans="1:10" ht="13.35" customHeight="1" x14ac:dyDescent="0.2">
      <c r="A15" s="40"/>
      <c r="B15" s="36" t="s">
        <v>48</v>
      </c>
      <c r="C15" s="37"/>
      <c r="D15" s="37" t="s">
        <v>50</v>
      </c>
      <c r="E15" s="41">
        <v>45056</v>
      </c>
      <c r="F15" s="41">
        <v>45098</v>
      </c>
      <c r="G15" s="42">
        <v>15</v>
      </c>
      <c r="H15" s="38">
        <v>21651</v>
      </c>
      <c r="I15" s="39" t="s">
        <v>52</v>
      </c>
      <c r="J15" s="39" t="s">
        <v>53</v>
      </c>
    </row>
    <row r="16" spans="1:10" ht="11.85" customHeight="1" x14ac:dyDescent="0.2">
      <c r="A16" s="12" t="s">
        <v>16</v>
      </c>
      <c r="B16" s="13"/>
      <c r="C16" s="14"/>
      <c r="D16" s="11"/>
      <c r="E16" s="27"/>
      <c r="F16" s="41"/>
      <c r="G16" s="45">
        <f>SUM(G14:G15)</f>
        <v>21</v>
      </c>
      <c r="H16" s="45">
        <f>SUM(H14:H15)</f>
        <v>37611</v>
      </c>
      <c r="I16" s="28"/>
      <c r="J16" s="28"/>
    </row>
    <row r="25" spans="7:14" x14ac:dyDescent="0.2">
      <c r="G25" s="15"/>
      <c r="H25" s="16"/>
      <c r="I25" s="17"/>
      <c r="J25" s="17"/>
      <c r="K25" s="18"/>
      <c r="L25" s="18"/>
      <c r="M25" s="19"/>
      <c r="N25" s="20"/>
    </row>
    <row r="26" spans="7:14" x14ac:dyDescent="0.2">
      <c r="G26" s="15"/>
      <c r="H26" s="16"/>
      <c r="I26" s="21"/>
      <c r="J26" s="21"/>
      <c r="K26" s="22"/>
      <c r="L26" s="18"/>
      <c r="M26" s="19"/>
      <c r="N26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34"/>
  <sheetViews>
    <sheetView workbookViewId="0">
      <selection activeCell="C35" sqref="C35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54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11</v>
      </c>
      <c r="D6" s="6">
        <v>0.08</v>
      </c>
      <c r="E6" s="5">
        <v>10</v>
      </c>
      <c r="F6" s="6">
        <v>6.8000000000000005E-2</v>
      </c>
      <c r="G6" s="5">
        <v>8</v>
      </c>
      <c r="H6" s="6">
        <v>0.191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июнь 2023 года</v>
      </c>
      <c r="B10" s="59"/>
    </row>
    <row r="12" spans="1:10" s="2" customFormat="1" ht="32.85" customHeight="1" x14ac:dyDescent="0.2">
      <c r="A12" s="60" t="s">
        <v>1</v>
      </c>
      <c r="B12" s="60"/>
      <c r="C12" s="44" t="s">
        <v>10</v>
      </c>
      <c r="D12" s="44" t="s">
        <v>11</v>
      </c>
      <c r="E12" s="44" t="s">
        <v>12</v>
      </c>
      <c r="F12" s="44" t="s">
        <v>13</v>
      </c>
      <c r="G12" s="44" t="s">
        <v>19</v>
      </c>
      <c r="H12" s="44" t="s">
        <v>18</v>
      </c>
      <c r="I12" s="44" t="s">
        <v>14</v>
      </c>
      <c r="J12" s="44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/>
      <c r="B14" s="36" t="s">
        <v>73</v>
      </c>
      <c r="C14" s="37"/>
      <c r="D14" s="37" t="s">
        <v>75</v>
      </c>
      <c r="E14" s="41">
        <v>45085</v>
      </c>
      <c r="F14" s="41">
        <v>45242</v>
      </c>
      <c r="G14" s="42">
        <v>5</v>
      </c>
      <c r="H14" s="38">
        <v>13300</v>
      </c>
      <c r="I14" s="39" t="s">
        <v>70</v>
      </c>
      <c r="J14" s="39" t="s">
        <v>17</v>
      </c>
    </row>
    <row r="15" spans="1:10" ht="13.35" customHeight="1" x14ac:dyDescent="0.2">
      <c r="A15" s="40"/>
      <c r="B15" s="36" t="s">
        <v>55</v>
      </c>
      <c r="C15" s="37"/>
      <c r="D15" s="37" t="s">
        <v>61</v>
      </c>
      <c r="E15" s="41">
        <v>45089</v>
      </c>
      <c r="F15" s="41">
        <v>45129</v>
      </c>
      <c r="G15" s="42">
        <v>11</v>
      </c>
      <c r="H15" s="38" t="s">
        <v>68</v>
      </c>
      <c r="I15" s="39" t="s">
        <v>69</v>
      </c>
      <c r="J15" s="39" t="s">
        <v>38</v>
      </c>
    </row>
    <row r="16" spans="1:10" ht="13.35" customHeight="1" x14ac:dyDescent="0.2">
      <c r="A16" s="40"/>
      <c r="B16" s="36" t="s">
        <v>56</v>
      </c>
      <c r="C16" s="37"/>
      <c r="D16" s="37" t="s">
        <v>62</v>
      </c>
      <c r="E16" s="41">
        <v>45091</v>
      </c>
      <c r="F16" s="41">
        <v>45126</v>
      </c>
      <c r="G16" s="42">
        <v>8</v>
      </c>
      <c r="H16" s="38">
        <v>21280</v>
      </c>
      <c r="I16" s="39" t="s">
        <v>51</v>
      </c>
      <c r="J16" s="39" t="s">
        <v>17</v>
      </c>
    </row>
    <row r="17" spans="1:10" ht="13.35" customHeight="1" x14ac:dyDescent="0.2">
      <c r="A17" s="40"/>
      <c r="B17" s="36" t="s">
        <v>74</v>
      </c>
      <c r="C17" s="37"/>
      <c r="D17" s="37" t="s">
        <v>76</v>
      </c>
      <c r="E17" s="41">
        <v>45079</v>
      </c>
      <c r="F17" s="41">
        <v>45116</v>
      </c>
      <c r="G17" s="42" t="s">
        <v>77</v>
      </c>
      <c r="H17" s="38">
        <v>31920</v>
      </c>
      <c r="I17" s="39" t="s">
        <v>20</v>
      </c>
      <c r="J17" s="39" t="s">
        <v>17</v>
      </c>
    </row>
    <row r="18" spans="1:10" ht="13.35" customHeight="1" x14ac:dyDescent="0.2">
      <c r="A18" s="40"/>
      <c r="B18" s="36" t="s">
        <v>57</v>
      </c>
      <c r="C18" s="37"/>
      <c r="D18" s="37" t="s">
        <v>63</v>
      </c>
      <c r="E18" s="41">
        <v>45103</v>
      </c>
      <c r="F18" s="41">
        <v>45140</v>
      </c>
      <c r="G18" s="42">
        <v>10</v>
      </c>
      <c r="H18" s="38">
        <v>26600</v>
      </c>
      <c r="I18" s="39" t="s">
        <v>69</v>
      </c>
      <c r="J18" s="39" t="s">
        <v>38</v>
      </c>
    </row>
    <row r="19" spans="1:10" ht="13.35" customHeight="1" x14ac:dyDescent="0.2">
      <c r="A19" s="40"/>
      <c r="B19" s="36" t="s">
        <v>58</v>
      </c>
      <c r="C19" s="37"/>
      <c r="D19" s="37" t="s">
        <v>64</v>
      </c>
      <c r="E19" s="41">
        <v>45106</v>
      </c>
      <c r="F19" s="41">
        <v>45141</v>
      </c>
      <c r="G19" s="42">
        <v>3</v>
      </c>
      <c r="H19" s="38">
        <v>7980</v>
      </c>
      <c r="I19" s="39" t="s">
        <v>70</v>
      </c>
      <c r="J19" s="39" t="s">
        <v>17</v>
      </c>
    </row>
    <row r="20" spans="1:10" ht="13.35" customHeight="1" x14ac:dyDescent="0.2">
      <c r="A20" s="40"/>
      <c r="B20" s="36" t="s">
        <v>59</v>
      </c>
      <c r="C20" s="37"/>
      <c r="D20" s="37" t="s">
        <v>65</v>
      </c>
      <c r="E20" s="41">
        <v>45103</v>
      </c>
      <c r="F20" s="41">
        <v>45141</v>
      </c>
      <c r="G20" s="42">
        <v>4</v>
      </c>
      <c r="H20" s="38">
        <v>10640</v>
      </c>
      <c r="I20" s="39" t="s">
        <v>71</v>
      </c>
      <c r="J20" s="39" t="s">
        <v>38</v>
      </c>
    </row>
    <row r="21" spans="1:10" ht="13.35" customHeight="1" x14ac:dyDescent="0.2">
      <c r="A21" s="40"/>
      <c r="B21" s="36" t="s">
        <v>60</v>
      </c>
      <c r="C21" s="37"/>
      <c r="D21" s="37" t="s">
        <v>66</v>
      </c>
      <c r="E21" s="41">
        <v>45106</v>
      </c>
      <c r="F21" s="41">
        <v>45147</v>
      </c>
      <c r="G21" s="42">
        <v>4</v>
      </c>
      <c r="H21" s="38">
        <v>10640</v>
      </c>
      <c r="I21" s="39" t="s">
        <v>72</v>
      </c>
      <c r="J21" s="39" t="s">
        <v>38</v>
      </c>
    </row>
    <row r="22" spans="1:10" ht="13.35" customHeight="1" x14ac:dyDescent="0.2">
      <c r="A22" s="40"/>
      <c r="B22" s="36" t="s">
        <v>60</v>
      </c>
      <c r="C22" s="37"/>
      <c r="D22" s="37" t="s">
        <v>67</v>
      </c>
      <c r="E22" s="41">
        <v>45106</v>
      </c>
      <c r="F22" s="41">
        <v>45147</v>
      </c>
      <c r="G22" s="42">
        <v>6</v>
      </c>
      <c r="H22" s="38">
        <v>15960</v>
      </c>
      <c r="I22" s="39" t="s">
        <v>72</v>
      </c>
      <c r="J22" s="39" t="s">
        <v>38</v>
      </c>
    </row>
    <row r="23" spans="1:10" ht="13.35" customHeight="1" x14ac:dyDescent="0.2">
      <c r="A23" s="40"/>
      <c r="B23" s="36"/>
      <c r="C23" s="37"/>
      <c r="D23" s="37"/>
      <c r="E23" s="41"/>
      <c r="F23" s="41"/>
      <c r="G23" s="42"/>
      <c r="H23" s="38"/>
      <c r="I23" s="39"/>
      <c r="J23" s="39"/>
    </row>
    <row r="24" spans="1:10" ht="11.85" customHeight="1" x14ac:dyDescent="0.2">
      <c r="A24" s="12" t="s">
        <v>16</v>
      </c>
      <c r="B24" s="13"/>
      <c r="C24" s="14"/>
      <c r="D24" s="11"/>
      <c r="E24" s="27"/>
      <c r="F24" s="41"/>
      <c r="G24" s="45">
        <f>SUM(G14:G23)</f>
        <v>51</v>
      </c>
      <c r="H24" s="45">
        <f>SUM(H14:H23)</f>
        <v>138320</v>
      </c>
      <c r="I24" s="28"/>
      <c r="J24" s="28"/>
    </row>
    <row r="33" spans="7:14" x14ac:dyDescent="0.2">
      <c r="G33" s="15"/>
      <c r="H33" s="16"/>
      <c r="I33" s="17"/>
      <c r="J33" s="17"/>
      <c r="K33" s="18"/>
      <c r="L33" s="18"/>
      <c r="M33" s="19"/>
      <c r="N33" s="20"/>
    </row>
    <row r="34" spans="7:14" x14ac:dyDescent="0.2">
      <c r="G34" s="15"/>
      <c r="H34" s="16"/>
      <c r="I34" s="21"/>
      <c r="J34" s="21"/>
      <c r="K34" s="22"/>
      <c r="L34" s="18"/>
      <c r="M34" s="19"/>
      <c r="N34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workbookViewId="0">
      <selection activeCell="H7" sqref="H7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78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2.5999999999999999E-2</v>
      </c>
      <c r="E6" s="5">
        <v>3</v>
      </c>
      <c r="F6" s="6">
        <v>38</v>
      </c>
      <c r="G6" s="5">
        <v>7</v>
      </c>
      <c r="H6" s="6">
        <v>5.8999999999999997E-2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июль 2023 года</v>
      </c>
      <c r="B10" s="59"/>
    </row>
    <row r="12" spans="1:10" s="2" customFormat="1" ht="32.85" customHeight="1" x14ac:dyDescent="0.2">
      <c r="A12" s="60" t="s">
        <v>1</v>
      </c>
      <c r="B12" s="60"/>
      <c r="C12" s="46" t="s">
        <v>10</v>
      </c>
      <c r="D12" s="46" t="s">
        <v>11</v>
      </c>
      <c r="E12" s="46" t="s">
        <v>12</v>
      </c>
      <c r="F12" s="46" t="s">
        <v>13</v>
      </c>
      <c r="G12" s="46" t="s">
        <v>19</v>
      </c>
      <c r="H12" s="46" t="s">
        <v>18</v>
      </c>
      <c r="I12" s="46" t="s">
        <v>14</v>
      </c>
      <c r="J12" s="46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79</v>
      </c>
      <c r="C14" s="37"/>
      <c r="D14" s="37" t="s">
        <v>82</v>
      </c>
      <c r="E14" s="41" t="s">
        <v>85</v>
      </c>
      <c r="F14" s="41">
        <v>45155</v>
      </c>
      <c r="G14" s="42">
        <v>15</v>
      </c>
      <c r="H14" s="48" t="s">
        <v>86</v>
      </c>
      <c r="I14" s="39" t="s">
        <v>51</v>
      </c>
      <c r="J14" s="39" t="s">
        <v>17</v>
      </c>
    </row>
    <row r="15" spans="1:10" ht="13.35" customHeight="1" x14ac:dyDescent="0.2">
      <c r="A15" s="40">
        <v>2</v>
      </c>
      <c r="B15" s="36" t="s">
        <v>80</v>
      </c>
      <c r="C15" s="37"/>
      <c r="D15" s="37" t="s">
        <v>83</v>
      </c>
      <c r="E15" s="41">
        <v>45110</v>
      </c>
      <c r="F15" s="41">
        <v>45173</v>
      </c>
      <c r="G15" s="42">
        <v>12</v>
      </c>
      <c r="H15" s="48" t="s">
        <v>87</v>
      </c>
      <c r="I15" s="39" t="s">
        <v>69</v>
      </c>
      <c r="J15" s="39" t="s">
        <v>38</v>
      </c>
    </row>
    <row r="16" spans="1:10" ht="13.35" customHeight="1" x14ac:dyDescent="0.2">
      <c r="A16" s="40">
        <v>3</v>
      </c>
      <c r="B16" s="36" t="s">
        <v>81</v>
      </c>
      <c r="C16" s="37"/>
      <c r="D16" s="37" t="s">
        <v>84</v>
      </c>
      <c r="E16" s="41">
        <v>45121</v>
      </c>
      <c r="F16" s="41">
        <v>45182</v>
      </c>
      <c r="G16" s="42">
        <v>11</v>
      </c>
      <c r="H16" s="48">
        <v>39013.333333333336</v>
      </c>
      <c r="I16" s="39" t="s">
        <v>69</v>
      </c>
      <c r="J16" s="39" t="s">
        <v>38</v>
      </c>
    </row>
    <row r="17" spans="1:14" ht="11.85" customHeight="1" x14ac:dyDescent="0.2">
      <c r="A17" s="12" t="s">
        <v>16</v>
      </c>
      <c r="B17" s="13"/>
      <c r="C17" s="14"/>
      <c r="D17" s="11"/>
      <c r="E17" s="27"/>
      <c r="F17" s="41"/>
      <c r="G17" s="45">
        <f>SUM(G14:G16)</f>
        <v>38</v>
      </c>
      <c r="H17" s="49">
        <f>SUM(H14:H16)</f>
        <v>39013.333333333336</v>
      </c>
      <c r="I17" s="28"/>
      <c r="J17" s="28"/>
    </row>
    <row r="26" spans="1:14" x14ac:dyDescent="0.2">
      <c r="G26" s="15"/>
      <c r="H26" s="16"/>
      <c r="I26" s="17"/>
      <c r="J26" s="17"/>
      <c r="K26" s="18"/>
      <c r="L26" s="18"/>
      <c r="M26" s="19"/>
      <c r="N26" s="20"/>
    </row>
    <row r="27" spans="1:14" x14ac:dyDescent="0.2">
      <c r="G27" s="15"/>
      <c r="H27" s="16"/>
      <c r="I27" s="21"/>
      <c r="J27" s="21"/>
      <c r="K27" s="22"/>
      <c r="L27" s="18"/>
      <c r="M27" s="19"/>
      <c r="N27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topLeftCell="A7" workbookViewId="0">
      <selection activeCell="N9" sqref="N9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88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v>0.08</v>
      </c>
      <c r="E6" s="5">
        <v>3</v>
      </c>
      <c r="F6" s="6">
        <v>0.08</v>
      </c>
      <c r="G6" s="5">
        <v>4</v>
      </c>
      <c r="H6" s="6">
        <v>5.5E-2</v>
      </c>
      <c r="I6" s="5">
        <v>0</v>
      </c>
      <c r="J6" s="6">
        <v>0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август 2023 года</v>
      </c>
      <c r="B10" s="59"/>
    </row>
    <row r="12" spans="1:10" s="2" customFormat="1" ht="32.85" customHeight="1" x14ac:dyDescent="0.2">
      <c r="A12" s="60" t="s">
        <v>1</v>
      </c>
      <c r="B12" s="60"/>
      <c r="C12" s="47" t="s">
        <v>10</v>
      </c>
      <c r="D12" s="47" t="s">
        <v>11</v>
      </c>
      <c r="E12" s="47" t="s">
        <v>12</v>
      </c>
      <c r="F12" s="47" t="s">
        <v>13</v>
      </c>
      <c r="G12" s="47" t="s">
        <v>19</v>
      </c>
      <c r="H12" s="47" t="s">
        <v>18</v>
      </c>
      <c r="I12" s="47" t="s">
        <v>14</v>
      </c>
      <c r="J12" s="47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89</v>
      </c>
      <c r="C14" s="37"/>
      <c r="D14" s="37" t="s">
        <v>92</v>
      </c>
      <c r="E14" s="41">
        <v>45147</v>
      </c>
      <c r="F14" s="41">
        <v>45191</v>
      </c>
      <c r="G14" s="42">
        <v>15</v>
      </c>
      <c r="H14" s="48">
        <v>50405</v>
      </c>
      <c r="I14" s="39" t="s">
        <v>36</v>
      </c>
      <c r="J14" s="39" t="s">
        <v>37</v>
      </c>
    </row>
    <row r="15" spans="1:10" ht="13.35" customHeight="1" x14ac:dyDescent="0.2">
      <c r="A15" s="40">
        <v>2</v>
      </c>
      <c r="B15" s="36" t="s">
        <v>90</v>
      </c>
      <c r="C15" s="37"/>
      <c r="D15" s="37" t="s">
        <v>93</v>
      </c>
      <c r="E15" s="41">
        <v>45153</v>
      </c>
      <c r="F15" s="41">
        <v>45196</v>
      </c>
      <c r="G15" s="42">
        <v>15</v>
      </c>
      <c r="H15" s="48">
        <v>50405</v>
      </c>
      <c r="I15" s="39" t="s">
        <v>69</v>
      </c>
      <c r="J15" s="39" t="s">
        <v>38</v>
      </c>
    </row>
    <row r="16" spans="1:10" ht="13.35" customHeight="1" x14ac:dyDescent="0.2">
      <c r="A16" s="40">
        <v>3</v>
      </c>
      <c r="B16" s="36" t="s">
        <v>91</v>
      </c>
      <c r="C16" s="37"/>
      <c r="D16" s="37" t="s">
        <v>94</v>
      </c>
      <c r="E16" s="41">
        <v>45160</v>
      </c>
      <c r="F16" s="41">
        <v>45202</v>
      </c>
      <c r="G16" s="42">
        <v>50</v>
      </c>
      <c r="H16" s="48">
        <v>21651</v>
      </c>
      <c r="I16" s="39" t="s">
        <v>95</v>
      </c>
      <c r="J16" s="39" t="s">
        <v>96</v>
      </c>
    </row>
    <row r="17" spans="1:14" ht="11.85" customHeight="1" x14ac:dyDescent="0.2">
      <c r="A17" s="12" t="s">
        <v>16</v>
      </c>
      <c r="B17" s="13"/>
      <c r="C17" s="14"/>
      <c r="D17" s="11"/>
      <c r="E17" s="27"/>
      <c r="F17" s="41"/>
      <c r="G17" s="45">
        <f>SUM(G14:G16)</f>
        <v>80</v>
      </c>
      <c r="H17" s="49">
        <f>SUM(H14:H16)</f>
        <v>122461</v>
      </c>
      <c r="I17" s="28"/>
      <c r="J17" s="28"/>
    </row>
    <row r="26" spans="1:14" x14ac:dyDescent="0.2">
      <c r="G26" s="15"/>
      <c r="H26" s="16"/>
      <c r="I26" s="17"/>
      <c r="J26" s="17"/>
      <c r="K26" s="18"/>
      <c r="L26" s="18"/>
      <c r="M26" s="19"/>
      <c r="N26" s="20"/>
    </row>
    <row r="27" spans="1:14" x14ac:dyDescent="0.2">
      <c r="G27" s="15"/>
      <c r="H27" s="16"/>
      <c r="I27" s="21"/>
      <c r="J27" s="21"/>
      <c r="K27" s="22"/>
      <c r="L27" s="18"/>
      <c r="M27" s="19"/>
      <c r="N27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F34" sqref="F34"/>
    </sheetView>
  </sheetViews>
  <sheetFormatPr defaultColWidth="10.33203125" defaultRowHeight="11.25" x14ac:dyDescent="0.2"/>
  <cols>
    <col min="1" max="1" width="5.33203125" style="1" customWidth="1"/>
    <col min="2" max="2" width="61.1640625" style="1" customWidth="1"/>
    <col min="3" max="3" width="8.83203125" style="1" customWidth="1"/>
    <col min="4" max="4" width="21.5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59" t="s">
        <v>97</v>
      </c>
      <c r="B2" s="59"/>
    </row>
    <row r="4" spans="1:10" s="2" customFormat="1" ht="32.85" customHeight="1" x14ac:dyDescent="0.2">
      <c r="A4" s="61" t="s">
        <v>1</v>
      </c>
      <c r="B4" s="62"/>
      <c r="C4" s="60" t="s">
        <v>2</v>
      </c>
      <c r="D4" s="60"/>
      <c r="E4" s="60" t="s">
        <v>3</v>
      </c>
      <c r="F4" s="60"/>
      <c r="G4" s="60" t="s">
        <v>4</v>
      </c>
      <c r="H4" s="60"/>
      <c r="I4" s="60" t="s">
        <v>5</v>
      </c>
      <c r="J4" s="60"/>
    </row>
    <row r="5" spans="1:10" s="2" customFormat="1" ht="11.85" customHeight="1" x14ac:dyDescent="0.2">
      <c r="A5" s="63"/>
      <c r="B5" s="6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0.58299999999999996</v>
      </c>
      <c r="E6" s="5">
        <v>0</v>
      </c>
      <c r="F6" s="6">
        <v>0</v>
      </c>
      <c r="G6" s="5">
        <v>0</v>
      </c>
      <c r="H6" s="6">
        <v>0</v>
      </c>
      <c r="I6" s="5">
        <v>1</v>
      </c>
      <c r="J6" s="6">
        <v>0.15</v>
      </c>
    </row>
    <row r="9" spans="1:10" ht="12" x14ac:dyDescent="0.2">
      <c r="A9" s="58" t="s">
        <v>9</v>
      </c>
      <c r="B9" s="58"/>
      <c r="C9" s="58"/>
      <c r="D9" s="58"/>
      <c r="E9" s="58"/>
      <c r="F9" s="58"/>
      <c r="G9" s="58"/>
      <c r="H9" s="58"/>
      <c r="I9" s="58"/>
    </row>
    <row r="10" spans="1:10" x14ac:dyDescent="0.2">
      <c r="A10" s="59" t="str">
        <f>A2</f>
        <v>сентябрь 2023 года</v>
      </c>
      <c r="B10" s="59"/>
    </row>
    <row r="12" spans="1:10" s="2" customFormat="1" ht="32.85" customHeight="1" x14ac:dyDescent="0.2">
      <c r="A12" s="60" t="s">
        <v>1</v>
      </c>
      <c r="B12" s="60"/>
      <c r="C12" s="50" t="s">
        <v>10</v>
      </c>
      <c r="D12" s="50" t="s">
        <v>11</v>
      </c>
      <c r="E12" s="50" t="s">
        <v>12</v>
      </c>
      <c r="F12" s="50" t="s">
        <v>13</v>
      </c>
      <c r="G12" s="50" t="s">
        <v>19</v>
      </c>
      <c r="H12" s="50" t="s">
        <v>18</v>
      </c>
      <c r="I12" s="50" t="s">
        <v>14</v>
      </c>
      <c r="J12" s="50" t="s">
        <v>15</v>
      </c>
    </row>
    <row r="13" spans="1:10" ht="13.35" customHeight="1" x14ac:dyDescent="0.2">
      <c r="A13" s="4" t="s">
        <v>8</v>
      </c>
      <c r="B13" s="4"/>
      <c r="C13" s="8"/>
      <c r="D13" s="8"/>
      <c r="E13" s="8"/>
      <c r="F13" s="8"/>
      <c r="G13" s="33"/>
      <c r="H13" s="33"/>
      <c r="I13" s="34"/>
      <c r="J13" s="34"/>
    </row>
    <row r="14" spans="1:10" ht="13.35" customHeight="1" x14ac:dyDescent="0.2">
      <c r="A14" s="40">
        <v>1</v>
      </c>
      <c r="B14" s="36" t="s">
        <v>98</v>
      </c>
      <c r="C14" s="36" t="s">
        <v>98</v>
      </c>
      <c r="D14" s="36" t="s">
        <v>98</v>
      </c>
      <c r="E14" s="36" t="s">
        <v>98</v>
      </c>
      <c r="F14" s="36" t="s">
        <v>98</v>
      </c>
      <c r="G14" s="36" t="s">
        <v>98</v>
      </c>
      <c r="H14" s="36" t="s">
        <v>98</v>
      </c>
      <c r="I14" s="36" t="s">
        <v>98</v>
      </c>
      <c r="J14" s="36" t="s">
        <v>98</v>
      </c>
    </row>
    <row r="15" spans="1:10" ht="11.85" customHeight="1" x14ac:dyDescent="0.2">
      <c r="A15" s="12" t="s">
        <v>16</v>
      </c>
      <c r="B15" s="13"/>
      <c r="C15" s="14"/>
      <c r="D15" s="11"/>
      <c r="E15" s="27"/>
      <c r="F15" s="41"/>
      <c r="G15" s="45">
        <f>SUM(G14:G14)</f>
        <v>0</v>
      </c>
      <c r="H15" s="49">
        <f>SUM(H14:H14)</f>
        <v>0</v>
      </c>
      <c r="I15" s="28"/>
      <c r="J15" s="28"/>
    </row>
    <row r="24" spans="7:14" x14ac:dyDescent="0.2">
      <c r="G24" s="15"/>
      <c r="H24" s="16"/>
      <c r="I24" s="17"/>
      <c r="J24" s="17"/>
      <c r="K24" s="18"/>
      <c r="L24" s="18"/>
      <c r="M24" s="19"/>
      <c r="N24" s="20"/>
    </row>
    <row r="25" spans="7:14" x14ac:dyDescent="0.2">
      <c r="G25" s="15"/>
      <c r="H25" s="16"/>
      <c r="I25" s="21"/>
      <c r="J25" s="21"/>
      <c r="K25" s="22"/>
      <c r="L25" s="18"/>
      <c r="M25" s="19"/>
      <c r="N25" s="20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Роман Токарев</cp:lastModifiedBy>
  <dcterms:created xsi:type="dcterms:W3CDTF">2022-03-13T08:58:20Z</dcterms:created>
  <dcterms:modified xsi:type="dcterms:W3CDTF">2024-01-09T08:32:03Z</dcterms:modified>
</cp:coreProperties>
</file>