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Технологические присоединения\"/>
    </mc:Choice>
  </mc:AlternateContent>
  <bookViews>
    <workbookView xWindow="0" yWindow="0" windowWidth="28800" windowHeight="1140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2" l="1"/>
  <c r="G18" i="12"/>
  <c r="F6" i="12" s="1"/>
  <c r="H32" i="11" l="1"/>
  <c r="F6" i="11"/>
  <c r="G32" i="11"/>
  <c r="F6" i="10" l="1"/>
  <c r="H16" i="10" l="1"/>
  <c r="G16" i="10"/>
  <c r="H16" i="9" l="1"/>
  <c r="G16" i="9"/>
  <c r="H6" i="8" l="1"/>
  <c r="F6" i="8"/>
  <c r="D6" i="8"/>
  <c r="H17" i="8" l="1"/>
  <c r="G17" i="8"/>
  <c r="F6" i="7" l="1"/>
  <c r="H24" i="7"/>
  <c r="G24" i="7"/>
  <c r="H136" i="6"/>
  <c r="G136" i="6"/>
  <c r="F6" i="6" s="1"/>
  <c r="D6" i="5"/>
  <c r="H40" i="5"/>
  <c r="G14" i="4"/>
  <c r="G40" i="5"/>
  <c r="F6" i="5" s="1"/>
  <c r="H15" i="4" l="1"/>
  <c r="G15" i="4"/>
  <c r="H15" i="3" l="1"/>
  <c r="G15" i="3"/>
  <c r="H15" i="2" l="1"/>
  <c r="G15" i="2"/>
  <c r="H15" i="1"/>
  <c r="G15" i="1"/>
</calcChain>
</file>

<file path=xl/sharedStrings.xml><?xml version="1.0" encoding="utf-8"?>
<sst xmlns="http://schemas.openxmlformats.org/spreadsheetml/2006/main" count="1112" uniqueCount="422">
  <si>
    <t>Сведения о заявках Петрозаводского филиала ООО "Энерго защита" по технологическому присоединению</t>
  </si>
  <si>
    <t>Наименование организации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</si>
  <si>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</si>
  <si>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</si>
  <si>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</si>
  <si>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</si>
  <si>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</si>
  <si>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</si>
  <si>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Петрозаводский филиал ООО "Энерго защита"</t>
  </si>
  <si>
    <t>Сведения о заключенных договорах по технологическому присоединению</t>
  </si>
  <si>
    <t>№п/п</t>
  </si>
  <si>
    <t>Номер заключенного договора</t>
  </si>
  <si>
    <t>Дата заключения договора</t>
  </si>
  <si>
    <t>Срок исполнения обязательств</t>
  </si>
  <si>
    <t>Точка присоединения (Центр питания)</t>
  </si>
  <si>
    <t>Центр питания</t>
  </si>
  <si>
    <t>Итого</t>
  </si>
  <si>
    <t>январь 2022 года</t>
  </si>
  <si>
    <t>февраль 2022 года</t>
  </si>
  <si>
    <t>Васильева Ирина Ивановна</t>
  </si>
  <si>
    <t>1-03/22</t>
  </si>
  <si>
    <t>ПС-21</t>
  </si>
  <si>
    <t>март 2022 года</t>
  </si>
  <si>
    <t>апрель 2022 года</t>
  </si>
  <si>
    <t>ПС-38П</t>
  </si>
  <si>
    <t>оп.ВЛ-0,4кВ СНТ «Контакт-1»</t>
  </si>
  <si>
    <t xml:space="preserve">Богданова В.В. </t>
  </si>
  <si>
    <t>оп.ВЛ-0,4кВ СНТ «Нигишламба-2»</t>
  </si>
  <si>
    <t>май 2022 года</t>
  </si>
  <si>
    <t xml:space="preserve">Соколова Ш.Р. </t>
  </si>
  <si>
    <t xml:space="preserve">Садковая О.В. </t>
  </si>
  <si>
    <t>Петрова Г.А.</t>
  </si>
  <si>
    <t xml:space="preserve">Мокерова С.М. </t>
  </si>
  <si>
    <t>Миронова Н.А.</t>
  </si>
  <si>
    <t>Казанцева Н.В.</t>
  </si>
  <si>
    <t>Азаров В.И.</t>
  </si>
  <si>
    <t xml:space="preserve">Ригонен К.В. </t>
  </si>
  <si>
    <t>Чусова Ю.В.</t>
  </si>
  <si>
    <t xml:space="preserve">Медведева Г.Н.  </t>
  </si>
  <si>
    <t xml:space="preserve">Великодворская Т.А.  </t>
  </si>
  <si>
    <t xml:space="preserve">Коробкина А.Н. </t>
  </si>
  <si>
    <t xml:space="preserve">Сак С.Ф.  </t>
  </si>
  <si>
    <t xml:space="preserve">Фадеев С.Л. </t>
  </si>
  <si>
    <t xml:space="preserve">Просвирина Н.М. </t>
  </si>
  <si>
    <t xml:space="preserve">Кирьянова М.И. </t>
  </si>
  <si>
    <t xml:space="preserve">Пентинен Л.С. </t>
  </si>
  <si>
    <t xml:space="preserve">Феоктистова Е.Л. </t>
  </si>
  <si>
    <t xml:space="preserve">Андреева А.А. </t>
  </si>
  <si>
    <t>Карташова Н.Г.</t>
  </si>
  <si>
    <t>Калашкин А.А.</t>
  </si>
  <si>
    <t xml:space="preserve">Шин А.В. </t>
  </si>
  <si>
    <t>Амелин М.Н.</t>
  </si>
  <si>
    <t xml:space="preserve">Иванов В.В. </t>
  </si>
  <si>
    <t>Лапшин А.С.</t>
  </si>
  <si>
    <t xml:space="preserve">Пунтус В.В. </t>
  </si>
  <si>
    <t>1-24/22</t>
  </si>
  <si>
    <t>1-20/22</t>
  </si>
  <si>
    <t>1-16/22</t>
  </si>
  <si>
    <t>1-15/22</t>
  </si>
  <si>
    <t>1-21/22</t>
  </si>
  <si>
    <t>1-32/22</t>
  </si>
  <si>
    <t>1-18/22</t>
  </si>
  <si>
    <t>1-28/22</t>
  </si>
  <si>
    <t>1-30/22</t>
  </si>
  <si>
    <t>1-25/22</t>
  </si>
  <si>
    <t>1-26/22</t>
  </si>
  <si>
    <t>1-27/22</t>
  </si>
  <si>
    <t>1-31/22</t>
  </si>
  <si>
    <t>1-29/22</t>
  </si>
  <si>
    <t>1-09/22</t>
  </si>
  <si>
    <t>1-07/22</t>
  </si>
  <si>
    <t>1-11/22</t>
  </si>
  <si>
    <t>1-14/22</t>
  </si>
  <si>
    <t>1-05/22</t>
  </si>
  <si>
    <t>1-06/22</t>
  </si>
  <si>
    <t>1-08/22</t>
  </si>
  <si>
    <t>1-10/22</t>
  </si>
  <si>
    <t>1-12/22</t>
  </si>
  <si>
    <t>1-13/22</t>
  </si>
  <si>
    <t>1-19/22</t>
  </si>
  <si>
    <t>1-22/22</t>
  </si>
  <si>
    <t>31.05.2022</t>
  </si>
  <si>
    <t>оп.ВЛ-0,4кВ СНТ "Нефтяник"</t>
  </si>
  <si>
    <t>оп.ВЛ-0,4кВ СНТ «Волна»</t>
  </si>
  <si>
    <t>оп.ВЛ-0,4кВ СПК «Фонтан»</t>
  </si>
  <si>
    <t>оп.ВЛ-0,4кВ СНТ «Нигишламбское»</t>
  </si>
  <si>
    <t>оп.ВЛ-0,4кВ СПК «Шотозерский»</t>
  </si>
  <si>
    <t>оп.ВЛ-0,4кВ СНТ «Шит»</t>
  </si>
  <si>
    <t>ПС-42П</t>
  </si>
  <si>
    <t>июнь 2022 года</t>
  </si>
  <si>
    <t xml:space="preserve">Кротов Ю.С.  </t>
  </si>
  <si>
    <t>Абакумов В.Ф.</t>
  </si>
  <si>
    <t>Прокопчик В.В.</t>
  </si>
  <si>
    <t>Агалакова И.А.</t>
  </si>
  <si>
    <t xml:space="preserve">Макаренко Ю.С. </t>
  </si>
  <si>
    <t xml:space="preserve">Кодрик Н.В. </t>
  </si>
  <si>
    <t>Горохов А.А.</t>
  </si>
  <si>
    <t xml:space="preserve">Бушеев Ю.М. </t>
  </si>
  <si>
    <t>Галешкин В.Э.</t>
  </si>
  <si>
    <t>Друзик А.М.</t>
  </si>
  <si>
    <t>Кушнир Е.А.</t>
  </si>
  <si>
    <t>Оламенкова У.М.</t>
  </si>
  <si>
    <t>Чиненова А.С.</t>
  </si>
  <si>
    <t>Кузнецова В.С.</t>
  </si>
  <si>
    <t xml:space="preserve">Демина А.В. </t>
  </si>
  <si>
    <t xml:space="preserve">Ульянкова С.А. </t>
  </si>
  <si>
    <t>Филимонова Т.Н.</t>
  </si>
  <si>
    <t>Пудышева О.Н.</t>
  </si>
  <si>
    <t>Иванова Н.А.</t>
  </si>
  <si>
    <t>Фадеев Б.А.</t>
  </si>
  <si>
    <t>Гапеева О.В.</t>
  </si>
  <si>
    <t xml:space="preserve">Комиссаров А.С. </t>
  </si>
  <si>
    <t xml:space="preserve">Запорожцев Н.В. </t>
  </si>
  <si>
    <t>Рассоха М.А.</t>
  </si>
  <si>
    <t xml:space="preserve">Клименко А.А. </t>
  </si>
  <si>
    <t>Касьянова Е.А.</t>
  </si>
  <si>
    <t xml:space="preserve">Филиппов П.П. </t>
  </si>
  <si>
    <t>Бирюков А.С.</t>
  </si>
  <si>
    <t>Браташенкова Н.В.</t>
  </si>
  <si>
    <t>Новикова Ю.Д.</t>
  </si>
  <si>
    <t>Пржевальский А.С.</t>
  </si>
  <si>
    <t xml:space="preserve">Карху В.Н. </t>
  </si>
  <si>
    <t xml:space="preserve">Андрющенкова Н.П. </t>
  </si>
  <si>
    <t>Хром К.С.</t>
  </si>
  <si>
    <t xml:space="preserve">Грачева Е.К.  </t>
  </si>
  <si>
    <t>Салова Т.П.</t>
  </si>
  <si>
    <t>Зайцева С.В.</t>
  </si>
  <si>
    <t xml:space="preserve">Тихоненко Н.А. </t>
  </si>
  <si>
    <t>Бирец А.И.</t>
  </si>
  <si>
    <t xml:space="preserve">Васильева С.И. </t>
  </si>
  <si>
    <t xml:space="preserve">Леонтьева Н.Л. </t>
  </si>
  <si>
    <t xml:space="preserve">Серьга Е.В. </t>
  </si>
  <si>
    <t>Давыдов А.Ю.</t>
  </si>
  <si>
    <t>Афанасьева Г.Н.</t>
  </si>
  <si>
    <t xml:space="preserve">Гурштын И.И. </t>
  </si>
  <si>
    <t>Петрич М.В.</t>
  </si>
  <si>
    <t xml:space="preserve">Красильников И.И. </t>
  </si>
  <si>
    <t xml:space="preserve">Гринь Е.П. </t>
  </si>
  <si>
    <t xml:space="preserve">Шунов Г.А. </t>
  </si>
  <si>
    <t>Логинова В.Н.</t>
  </si>
  <si>
    <t>Клостер Н.А.</t>
  </si>
  <si>
    <t>Парфенова С.К.</t>
  </si>
  <si>
    <t xml:space="preserve">Аус И.Л. </t>
  </si>
  <si>
    <t xml:space="preserve">Солонкина Н.С. </t>
  </si>
  <si>
    <t xml:space="preserve">Хватов А.В. </t>
  </si>
  <si>
    <t xml:space="preserve">Мигаль О.В. </t>
  </si>
  <si>
    <t xml:space="preserve">Золотова Е.Л. </t>
  </si>
  <si>
    <t xml:space="preserve">Степанова М.Ю.  </t>
  </si>
  <si>
    <t xml:space="preserve">Верхоглядова ЕЕ </t>
  </si>
  <si>
    <t>Исупов А.Н.</t>
  </si>
  <si>
    <t xml:space="preserve">Зоткина С.В. </t>
  </si>
  <si>
    <t xml:space="preserve">Агриненкова Л.А. </t>
  </si>
  <si>
    <t>Богданов В.Ф.</t>
  </si>
  <si>
    <t>Киршеева И.В.</t>
  </si>
  <si>
    <t>Тупицин НЕ</t>
  </si>
  <si>
    <t>Мишарина Т.В.</t>
  </si>
  <si>
    <t xml:space="preserve">Чернорук В.И. </t>
  </si>
  <si>
    <t xml:space="preserve">Владимирова О.Н. </t>
  </si>
  <si>
    <t xml:space="preserve">Ахметзянов Р.А. </t>
  </si>
  <si>
    <t>Майоров ВЛ</t>
  </si>
  <si>
    <t xml:space="preserve">Ионова Т.Н. </t>
  </si>
  <si>
    <t xml:space="preserve">Вирченко З.М. </t>
  </si>
  <si>
    <t xml:space="preserve">Большакова Ю.М. </t>
  </si>
  <si>
    <t>Косачева М.В.</t>
  </si>
  <si>
    <t>Родькин С.В.</t>
  </si>
  <si>
    <t xml:space="preserve">Арутюнян Н.Ф. </t>
  </si>
  <si>
    <t>Виноградова С.Е.</t>
  </si>
  <si>
    <t xml:space="preserve">Аникина В.П. </t>
  </si>
  <si>
    <t>Серова В.В.</t>
  </si>
  <si>
    <t xml:space="preserve">Малькова Р.И. </t>
  </si>
  <si>
    <t xml:space="preserve">Савельев Н.Н. </t>
  </si>
  <si>
    <t xml:space="preserve">Баранцева Н.А. </t>
  </si>
  <si>
    <t xml:space="preserve">Дейнега В.М. </t>
  </si>
  <si>
    <t xml:space="preserve">Тиккоева Н.В. </t>
  </si>
  <si>
    <t>Машаро Д.В.</t>
  </si>
  <si>
    <t>Купчинский В.Н.</t>
  </si>
  <si>
    <t xml:space="preserve">Кудря В.Л. </t>
  </si>
  <si>
    <t>Меркулова Г.В.</t>
  </si>
  <si>
    <t>Меркулов А.П.</t>
  </si>
  <si>
    <t xml:space="preserve">Зоткин В.С. </t>
  </si>
  <si>
    <t xml:space="preserve">Добровольская Э.А. </t>
  </si>
  <si>
    <t>Коргуева А.А.</t>
  </si>
  <si>
    <t xml:space="preserve">Семилетова О.В. </t>
  </si>
  <si>
    <t>Патракеева С.В.</t>
  </si>
  <si>
    <t>Степанова Н.В.</t>
  </si>
  <si>
    <t>Маликов А.С.</t>
  </si>
  <si>
    <t>Федоров А.Л.</t>
  </si>
  <si>
    <t>Мосин И.В.</t>
  </si>
  <si>
    <t>Васильев В.Д.</t>
  </si>
  <si>
    <t xml:space="preserve">Богданова Л.А. </t>
  </si>
  <si>
    <t xml:space="preserve">Колосова Д.Н. </t>
  </si>
  <si>
    <t>Антонова Н.В.</t>
  </si>
  <si>
    <t xml:space="preserve">Киуру И.Э. </t>
  </si>
  <si>
    <t>Балашова Т.В.</t>
  </si>
  <si>
    <t>Гакуть Т.В.</t>
  </si>
  <si>
    <t>Хянина А.С.</t>
  </si>
  <si>
    <t xml:space="preserve">Евсеева Н.В. </t>
  </si>
  <si>
    <t xml:space="preserve">Слесарева Т.К. </t>
  </si>
  <si>
    <t>Якушев Д.В.</t>
  </si>
  <si>
    <t xml:space="preserve">Мачула С.В. </t>
  </si>
  <si>
    <t xml:space="preserve">Клочкова М.Н. </t>
  </si>
  <si>
    <t xml:space="preserve">Ткачук А.Л. </t>
  </si>
  <si>
    <t>Россиева М.Б.</t>
  </si>
  <si>
    <t xml:space="preserve">Чернояров А.Е. </t>
  </si>
  <si>
    <t>Сорокин Д.А,</t>
  </si>
  <si>
    <t>Кузьменко Н.Ю.</t>
  </si>
  <si>
    <t xml:space="preserve">Губочкина А.С. </t>
  </si>
  <si>
    <t xml:space="preserve">Гордеева В.С. </t>
  </si>
  <si>
    <t xml:space="preserve">Ерохина Е.Б. </t>
  </si>
  <si>
    <t xml:space="preserve">Кузьменко В.Н. </t>
  </si>
  <si>
    <t>Гаенко С.А.</t>
  </si>
  <si>
    <t>1-33/22</t>
  </si>
  <si>
    <t>1-34/22</t>
  </si>
  <si>
    <t>1-35/22</t>
  </si>
  <si>
    <t>1-51/22</t>
  </si>
  <si>
    <t>1-52/22</t>
  </si>
  <si>
    <t>1-43/22</t>
  </si>
  <si>
    <t>1-37/22</t>
  </si>
  <si>
    <t>1-39/22</t>
  </si>
  <si>
    <t>1-41/22</t>
  </si>
  <si>
    <t>1-69/22</t>
  </si>
  <si>
    <t>1-45/22</t>
  </si>
  <si>
    <t>1-70/22</t>
  </si>
  <si>
    <t>1-111/22</t>
  </si>
  <si>
    <t>1-46/22</t>
  </si>
  <si>
    <t>1-71/22</t>
  </si>
  <si>
    <t>1-47/22</t>
  </si>
  <si>
    <t>1-48/22</t>
  </si>
  <si>
    <t xml:space="preserve">1-49/22 </t>
  </si>
  <si>
    <t>1-36/22</t>
  </si>
  <si>
    <t>1-49/22</t>
  </si>
  <si>
    <t>1-50/22</t>
  </si>
  <si>
    <t>1-53/22</t>
  </si>
  <si>
    <t>1-44/22</t>
  </si>
  <si>
    <t>1-42/22</t>
  </si>
  <si>
    <t>1-38/22</t>
  </si>
  <si>
    <t>1-40/22</t>
  </si>
  <si>
    <t>1-54/22</t>
  </si>
  <si>
    <t>1-68/22</t>
  </si>
  <si>
    <t>1-55/22</t>
  </si>
  <si>
    <t>1-57/22</t>
  </si>
  <si>
    <t>1-72/22</t>
  </si>
  <si>
    <t>1-58/22</t>
  </si>
  <si>
    <t>1-152/22</t>
  </si>
  <si>
    <t>1-59/22</t>
  </si>
  <si>
    <t>1-73/22</t>
  </si>
  <si>
    <t>1-60/22</t>
  </si>
  <si>
    <t>1-74/22</t>
  </si>
  <si>
    <t>1-75/22</t>
  </si>
  <si>
    <t>1-76/22</t>
  </si>
  <si>
    <t>1-56/22</t>
  </si>
  <si>
    <t>1-80/22</t>
  </si>
  <si>
    <t>1-61/22</t>
  </si>
  <si>
    <t>1-62/22</t>
  </si>
  <si>
    <t>1-77/22</t>
  </si>
  <si>
    <t>1-63/22</t>
  </si>
  <si>
    <t>1-64/22</t>
  </si>
  <si>
    <t>1-65/22</t>
  </si>
  <si>
    <t>1-78/22</t>
  </si>
  <si>
    <t>1-66/22</t>
  </si>
  <si>
    <t>1-79/22</t>
  </si>
  <si>
    <t>1-67/22</t>
  </si>
  <si>
    <t>1-84/22</t>
  </si>
  <si>
    <t>1-89/22</t>
  </si>
  <si>
    <t>1-85/22</t>
  </si>
  <si>
    <t>1-86/22</t>
  </si>
  <si>
    <t>1-87/22</t>
  </si>
  <si>
    <t>1-101/22</t>
  </si>
  <si>
    <t>1-150/22</t>
  </si>
  <si>
    <t>1-90/22</t>
  </si>
  <si>
    <t>1-91/22</t>
  </si>
  <si>
    <t>1-93/22</t>
  </si>
  <si>
    <t>1-102/22</t>
  </si>
  <si>
    <t>1-103/22</t>
  </si>
  <si>
    <t>1-94/22</t>
  </si>
  <si>
    <t>1-95/22</t>
  </si>
  <si>
    <t>1-107/22</t>
  </si>
  <si>
    <t>1-98/22</t>
  </si>
  <si>
    <t>1-96/22</t>
  </si>
  <si>
    <t>1-97/22</t>
  </si>
  <si>
    <t>1-104/22</t>
  </si>
  <si>
    <t>1-99/22</t>
  </si>
  <si>
    <t>1-105/22</t>
  </si>
  <si>
    <t>1-133/22</t>
  </si>
  <si>
    <t>1-108/22</t>
  </si>
  <si>
    <t>1-129/22</t>
  </si>
  <si>
    <t>1-106/22</t>
  </si>
  <si>
    <t>1-109/22</t>
  </si>
  <si>
    <t>1-119/22</t>
  </si>
  <si>
    <t>1-112/22</t>
  </si>
  <si>
    <t>1-113/22</t>
  </si>
  <si>
    <t>1-134/22</t>
  </si>
  <si>
    <t>1-114/22</t>
  </si>
  <si>
    <t>1-127/22</t>
  </si>
  <si>
    <t>1-115/22</t>
  </si>
  <si>
    <t>1-116/22</t>
  </si>
  <si>
    <t>1-117/22</t>
  </si>
  <si>
    <t>1-135/22</t>
  </si>
  <si>
    <t>1-136/22</t>
  </si>
  <si>
    <t>№1-92/22</t>
  </si>
  <si>
    <t>1-122/22</t>
  </si>
  <si>
    <t>1-118/22</t>
  </si>
  <si>
    <t>1-132/22</t>
  </si>
  <si>
    <t>1-120/22</t>
  </si>
  <si>
    <t>1-131/22</t>
  </si>
  <si>
    <t>1-141/22</t>
  </si>
  <si>
    <t>1-130/22</t>
  </si>
  <si>
    <t>1-128/22</t>
  </si>
  <si>
    <t>1-126/22</t>
  </si>
  <si>
    <t>1-125/22</t>
  </si>
  <si>
    <t>1-124/22</t>
  </si>
  <si>
    <t>1-140/22</t>
  </si>
  <si>
    <t>1-123/22</t>
  </si>
  <si>
    <t>1-139/22</t>
  </si>
  <si>
    <t>1-137/22</t>
  </si>
  <si>
    <t>1-142/22</t>
  </si>
  <si>
    <t>1-138/22</t>
  </si>
  <si>
    <t>1-143/22</t>
  </si>
  <si>
    <t>1-144/22</t>
  </si>
  <si>
    <t>1-145/22</t>
  </si>
  <si>
    <t>1-146/22</t>
  </si>
  <si>
    <t>1-147/22</t>
  </si>
  <si>
    <t>1-148/22</t>
  </si>
  <si>
    <t>1-149/22</t>
  </si>
  <si>
    <t>1-81/22</t>
  </si>
  <si>
    <t>1-82/22</t>
  </si>
  <si>
    <t>1-83/22</t>
  </si>
  <si>
    <t>1-100/22</t>
  </si>
  <si>
    <t>1-121/22</t>
  </si>
  <si>
    <t>1-110/22</t>
  </si>
  <si>
    <t>Сумма договора без НДС, руб</t>
  </si>
  <si>
    <t>июль 2022 года</t>
  </si>
  <si>
    <t>Штырбу Д.Н.</t>
  </si>
  <si>
    <t xml:space="preserve">Терехов АА </t>
  </si>
  <si>
    <t>Лавринович А.С.</t>
  </si>
  <si>
    <t>Руденко А.И.</t>
  </si>
  <si>
    <t xml:space="preserve">Тергоева Т.К. </t>
  </si>
  <si>
    <t>Зайцев П.А.</t>
  </si>
  <si>
    <t xml:space="preserve">Матвеев В.Н. </t>
  </si>
  <si>
    <t>Сергеева Е.В.</t>
  </si>
  <si>
    <t xml:space="preserve">Пименов НН </t>
  </si>
  <si>
    <t xml:space="preserve">Брызгалов А.В. </t>
  </si>
  <si>
    <t>1-154/22</t>
  </si>
  <si>
    <t>1-160/22</t>
  </si>
  <si>
    <t>1-153/22</t>
  </si>
  <si>
    <t>1-155/22</t>
  </si>
  <si>
    <t>1-156/22</t>
  </si>
  <si>
    <t>1-158/22</t>
  </si>
  <si>
    <t>1-157/22</t>
  </si>
  <si>
    <t>1-162/22</t>
  </si>
  <si>
    <t>1-151/22</t>
  </si>
  <si>
    <t>1-161/22</t>
  </si>
  <si>
    <t>27.07.2022</t>
  </si>
  <si>
    <t>Максимальная мощность, кВт</t>
  </si>
  <si>
    <t>ПС-64</t>
  </si>
  <si>
    <t>август 2022 года</t>
  </si>
  <si>
    <t>Бутяев М.В.</t>
  </si>
  <si>
    <t xml:space="preserve">Петрова Л.Н. </t>
  </si>
  <si>
    <t xml:space="preserve">Крижижановская Н.Б. </t>
  </si>
  <si>
    <t>1-163/22</t>
  </si>
  <si>
    <t>1-164/22</t>
  </si>
  <si>
    <t>22.08.2022</t>
  </si>
  <si>
    <t>Алексеенко Т.Г.</t>
  </si>
  <si>
    <t>Клейков И.М.</t>
  </si>
  <si>
    <t>1-165/22</t>
  </si>
  <si>
    <t>1-166/22</t>
  </si>
  <si>
    <t>оп.ВЛ-0,4кВ СНТСН «Нигишламба-2»</t>
  </si>
  <si>
    <t>сентябрь 2022 года</t>
  </si>
  <si>
    <t>октябрь 2022 года</t>
  </si>
  <si>
    <t>ноябрь 2022 года</t>
  </si>
  <si>
    <t xml:space="preserve">Карпова О.О. </t>
  </si>
  <si>
    <t>Малышева Е.В.</t>
  </si>
  <si>
    <t>Галактионова Л.И</t>
  </si>
  <si>
    <t xml:space="preserve">Васильева Н.С. </t>
  </si>
  <si>
    <t>Горюнова О.Б.</t>
  </si>
  <si>
    <t>Евсюкова Галина Федоровна</t>
  </si>
  <si>
    <t>Разумеева Екатерина Геннадьевна</t>
  </si>
  <si>
    <t>Кириллов В.В.</t>
  </si>
  <si>
    <t>Кривенко В.Ю.</t>
  </si>
  <si>
    <t>Валиев Александр Валерьевич</t>
  </si>
  <si>
    <t>Мокеев Михаил Модестович</t>
  </si>
  <si>
    <t>Лавринович Алла Юрьевна</t>
  </si>
  <si>
    <t>Анухин Александр Петрович</t>
  </si>
  <si>
    <t>Курицына Валентина Степановна</t>
  </si>
  <si>
    <t>Леонтьева Анна Леонидовна</t>
  </si>
  <si>
    <t>Свирский Виктор Александрович</t>
  </si>
  <si>
    <t>Окунькова Татьяна Алексеевна</t>
  </si>
  <si>
    <t>1-170/22</t>
  </si>
  <si>
    <t>1-168/22</t>
  </si>
  <si>
    <t>1-175/22</t>
  </si>
  <si>
    <t>1-177/22</t>
  </si>
  <si>
    <t>1-185/22</t>
  </si>
  <si>
    <t>1-191/22</t>
  </si>
  <si>
    <t>1-192/22</t>
  </si>
  <si>
    <t>1-193/22</t>
  </si>
  <si>
    <t>1-200/22</t>
  </si>
  <si>
    <t xml:space="preserve">1-209/22 </t>
  </si>
  <si>
    <t xml:space="preserve">1-213/22 </t>
  </si>
  <si>
    <t xml:space="preserve">1-219/22 </t>
  </si>
  <si>
    <t xml:space="preserve">1-227/22 </t>
  </si>
  <si>
    <t xml:space="preserve">1-210/22 </t>
  </si>
  <si>
    <t xml:space="preserve">1-206/22 </t>
  </si>
  <si>
    <t>1-190/22</t>
  </si>
  <si>
    <t>1-1/22</t>
  </si>
  <si>
    <t>5000</t>
  </si>
  <si>
    <t>30000</t>
  </si>
  <si>
    <t>ГЭС-2</t>
  </si>
  <si>
    <t xml:space="preserve">1. ПС-1П «Спасская Губа» Л-1П-8 ТП-1175 Т-2  (основной источник энергоснабжения)  2.ПС-2П «Кончезеро» Л-2П-4 ТП-1174 Т-2 
</t>
  </si>
  <si>
    <t xml:space="preserve">оп.№б/н ВЛ-0,4кВ (через дорогу от  участка уч.кад№10:03:0040101:169) Ф-5 от РУ-0,4кВ ТП-1 (д.Тивдия)  </t>
  </si>
  <si>
    <t xml:space="preserve">1. Основной источник питания: КЛ-0,4кВ от РУ-0,4кВ ТП-1175 (Т-2) через КШ-5 до КШ «Центр реабилитации инвалидов, п. Марциальные воды, ул. Центральная, здание 2А» - существующий                                                2. Резервный источник питания: КЛ-0,4кВ от РУ-0,4кВ ТП-1174 (Т-2) через КШ-5 до КШ «Центр реабилитации инвалидов, п. Марциальные воды, ул. Центральная, здание 2А»
</t>
  </si>
  <si>
    <t>оп.ВЛ-0,4кВ СНТ «Фонтан»</t>
  </si>
  <si>
    <t>декабрь 2022 года</t>
  </si>
  <si>
    <t xml:space="preserve">Ольховская Надежда Львовна </t>
  </si>
  <si>
    <t>Трифонов Павел Анатольевич</t>
  </si>
  <si>
    <t>Перекин Денис Александрович</t>
  </si>
  <si>
    <t>Комарова Ольга Ивановна</t>
  </si>
  <si>
    <t>1-184/22</t>
  </si>
  <si>
    <t xml:space="preserve">1-211/22 </t>
  </si>
  <si>
    <t xml:space="preserve">1-198/22 </t>
  </si>
  <si>
    <t xml:space="preserve">1-233/22 </t>
  </si>
  <si>
    <t>9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</si>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</sst>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0"/>
    <numFmt numFmtId="166" formatCode="###,###,###,##0.0"/>
    <numFmt numFmtId="167" formatCode="###,###,###,##0.00"/>
  </numFmts>
  <fonts count="7" x14ac:knownFonts="1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/>
    </xf>
    <xf numFmtId="0" fontId="0" fillId="0" borderId="3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 wrapText="1"/>
    </xf>
    <xf numFmtId="49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/>
    </xf>
    <xf numFmtId="4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0" fontId="0" fillId="0" borderId="3" xfId="0" applyFill="1" applyBorder="1" applyAlignment="1"/>
    <xf numFmtId="14" fontId="3" fillId="0" borderId="3" xfId="0" applyNumberFormat="1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5" fontId="3" fillId="0" borderId="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49" fontId="6" fillId="0" borderId="3" xfId="1" applyNumberFormat="1" applyFont="1" applyFill="1" applyBorder="1" applyAlignment="1" applyProtection="1">
      <alignment vertical="center" wrapText="1"/>
      <protection locked="0"/>
    </xf>
    <xf numFmtId="49" fontId="6" fillId="0" borderId="3" xfId="1" applyNumberFormat="1" applyFont="1" applyFill="1" applyBorder="1" applyAlignment="1" applyProtection="1">
      <alignment horizontal="right" vertical="center" wrapText="1"/>
      <protection locked="0"/>
    </xf>
    <xf numFmtId="14" fontId="6" fillId="0" borderId="3" xfId="1" applyNumberFormat="1" applyFont="1" applyFill="1" applyBorder="1" applyAlignment="1" applyProtection="1">
      <alignment horizontal="right" vertical="center" wrapText="1"/>
      <protection locked="0"/>
    </xf>
    <xf numFmtId="14" fontId="6" fillId="0" borderId="3" xfId="1" applyNumberFormat="1" applyFont="1" applyFill="1" applyBorder="1" applyAlignment="1" applyProtection="1">
      <alignment vertical="center" wrapText="1"/>
      <protection locked="0"/>
    </xf>
    <xf numFmtId="166" fontId="6" fillId="0" borderId="3" xfId="1" applyNumberFormat="1" applyFont="1" applyFill="1" applyBorder="1" applyAlignment="1" applyProtection="1">
      <alignment vertical="center" wrapText="1"/>
      <protection locked="0"/>
    </xf>
    <xf numFmtId="167" fontId="6" fillId="0" borderId="3" xfId="1" applyNumberFormat="1" applyFont="1" applyFill="1" applyBorder="1" applyAlignment="1" applyProtection="1">
      <alignment vertical="center" wrapText="1"/>
      <protection locked="0"/>
    </xf>
    <xf numFmtId="0" fontId="6" fillId="0" borderId="3" xfId="1" applyNumberFormat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G12" sqref="G12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5.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0" x14ac:dyDescent="0.2">
      <c r="A2" s="62" t="s">
        <v>17</v>
      </c>
      <c r="B2" s="62"/>
    </row>
    <row r="4" spans="1:10" s="2" customFormat="1" ht="32.85" customHeight="1" x14ac:dyDescent="0.2">
      <c r="A4" s="64" t="s">
        <v>1</v>
      </c>
      <c r="B4" s="65"/>
      <c r="C4" s="63" t="s">
        <v>2</v>
      </c>
      <c r="D4" s="63"/>
      <c r="E4" s="63" t="s">
        <v>3</v>
      </c>
      <c r="F4" s="63"/>
      <c r="G4" s="63" t="s">
        <v>4</v>
      </c>
      <c r="H4" s="63"/>
      <c r="I4" s="63" t="s">
        <v>5</v>
      </c>
      <c r="J4" s="63"/>
    </row>
    <row r="5" spans="1:10" s="2" customFormat="1" ht="11.85" customHeight="1" x14ac:dyDescent="0.2">
      <c r="A5" s="66"/>
      <c r="B5" s="67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0</v>
      </c>
      <c r="D6" s="6">
        <v>0</v>
      </c>
      <c r="E6" s="5">
        <v>0</v>
      </c>
      <c r="F6" s="6">
        <v>0</v>
      </c>
      <c r="G6" s="5">
        <v>0</v>
      </c>
      <c r="H6" s="6">
        <v>0</v>
      </c>
      <c r="I6" s="5">
        <v>0</v>
      </c>
      <c r="J6" s="6">
        <v>0</v>
      </c>
    </row>
    <row r="9" spans="1:10" ht="12" x14ac:dyDescent="0.2">
      <c r="A9" s="61" t="s">
        <v>9</v>
      </c>
      <c r="B9" s="61"/>
      <c r="C9" s="61"/>
      <c r="D9" s="61"/>
      <c r="E9" s="61"/>
      <c r="F9" s="61"/>
      <c r="G9" s="61"/>
      <c r="H9" s="61"/>
      <c r="I9" s="61"/>
    </row>
    <row r="10" spans="1:10" x14ac:dyDescent="0.2">
      <c r="A10" s="62" t="s">
        <v>17</v>
      </c>
      <c r="B10" s="62"/>
    </row>
    <row r="12" spans="1:10" s="2" customFormat="1" ht="32.85" customHeight="1" x14ac:dyDescent="0.2">
      <c r="A12" s="63" t="s">
        <v>1</v>
      </c>
      <c r="B12" s="63"/>
      <c r="C12" s="8" t="s">
        <v>10</v>
      </c>
      <c r="D12" s="8" t="s">
        <v>11</v>
      </c>
      <c r="E12" s="8" t="s">
        <v>12</v>
      </c>
      <c r="F12" s="8" t="s">
        <v>13</v>
      </c>
      <c r="G12" s="8" t="s">
        <v>353</v>
      </c>
      <c r="H12" s="36" t="s">
        <v>330</v>
      </c>
      <c r="I12" s="8" t="s">
        <v>14</v>
      </c>
      <c r="J12" s="8" t="s">
        <v>15</v>
      </c>
    </row>
    <row r="13" spans="1:10" ht="13.35" customHeight="1" collapsed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28.5" hidden="1" customHeight="1" outlineLevel="1" x14ac:dyDescent="0.2">
      <c r="A14" s="12"/>
      <c r="B14" s="13"/>
      <c r="C14" s="14"/>
      <c r="D14" s="15"/>
      <c r="E14" s="16"/>
      <c r="F14" s="16"/>
      <c r="G14" s="17"/>
      <c r="H14" s="17"/>
      <c r="I14" s="18"/>
      <c r="J14" s="19"/>
    </row>
    <row r="15" spans="1:10" ht="11.85" customHeight="1" x14ac:dyDescent="0.2">
      <c r="A15" s="20" t="s">
        <v>16</v>
      </c>
      <c r="B15" s="21"/>
      <c r="C15" s="22"/>
      <c r="D15" s="15"/>
      <c r="E15" s="23"/>
      <c r="F15" s="23"/>
      <c r="G15" s="24">
        <f>SUM(G14:G14)</f>
        <v>0</v>
      </c>
      <c r="H15" s="24">
        <f>SUM(H14:H14)</f>
        <v>0</v>
      </c>
      <c r="I15" s="25"/>
      <c r="J15" s="25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6"/>
  <sheetViews>
    <sheetView workbookViewId="0">
      <selection activeCell="N16" sqref="N16"/>
    </sheetView>
  </sheetViews>
  <sheetFormatPr defaultColWidth="10.33203125" defaultRowHeight="11.25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0" x14ac:dyDescent="0.2">
      <c r="A2" s="62" t="s">
        <v>368</v>
      </c>
      <c r="B2" s="62"/>
    </row>
    <row r="4" spans="1:10" s="2" customFormat="1" ht="32.85" customHeight="1" x14ac:dyDescent="0.2">
      <c r="A4" s="64" t="s">
        <v>1</v>
      </c>
      <c r="B4" s="65"/>
      <c r="C4" s="63" t="s">
        <v>2</v>
      </c>
      <c r="D4" s="63"/>
      <c r="E4" s="63" t="s">
        <v>3</v>
      </c>
      <c r="F4" s="63"/>
      <c r="G4" s="63" t="s">
        <v>4</v>
      </c>
      <c r="H4" s="63"/>
      <c r="I4" s="63" t="s">
        <v>5</v>
      </c>
      <c r="J4" s="63"/>
    </row>
    <row r="5" spans="1:10" s="2" customFormat="1" ht="11.85" customHeight="1" x14ac:dyDescent="0.2">
      <c r="A5" s="66"/>
      <c r="B5" s="67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3</v>
      </c>
      <c r="D6" s="6">
        <v>3.5000000000000003E-2</v>
      </c>
      <c r="E6" s="5">
        <v>2</v>
      </c>
      <c r="F6" s="6">
        <f>G16/1000</f>
        <v>2.3E-2</v>
      </c>
      <c r="G6" s="5">
        <v>38</v>
      </c>
      <c r="H6" s="6">
        <v>0.40799999999999997</v>
      </c>
      <c r="I6" s="5">
        <v>0</v>
      </c>
      <c r="J6" s="6">
        <v>0</v>
      </c>
    </row>
    <row r="9" spans="1:10" ht="12" x14ac:dyDescent="0.2">
      <c r="A9" s="61" t="s">
        <v>9</v>
      </c>
      <c r="B9" s="61"/>
      <c r="C9" s="61"/>
      <c r="D9" s="61"/>
      <c r="E9" s="61"/>
      <c r="F9" s="61"/>
      <c r="G9" s="61"/>
      <c r="H9" s="61"/>
      <c r="I9" s="61"/>
    </row>
    <row r="10" spans="1:10" x14ac:dyDescent="0.2">
      <c r="A10" s="62" t="s">
        <v>367</v>
      </c>
      <c r="B10" s="62"/>
    </row>
    <row r="12" spans="1:10" s="2" customFormat="1" ht="32.85" customHeight="1" x14ac:dyDescent="0.2">
      <c r="A12" s="63" t="s">
        <v>1</v>
      </c>
      <c r="B12" s="63"/>
      <c r="C12" s="57" t="s">
        <v>10</v>
      </c>
      <c r="D12" s="57" t="s">
        <v>11</v>
      </c>
      <c r="E12" s="57" t="s">
        <v>12</v>
      </c>
      <c r="F12" s="57" t="s">
        <v>13</v>
      </c>
      <c r="G12" s="57" t="s">
        <v>353</v>
      </c>
      <c r="H12" s="57" t="s">
        <v>330</v>
      </c>
      <c r="I12" s="57" t="s">
        <v>14</v>
      </c>
      <c r="J12" s="57" t="s">
        <v>15</v>
      </c>
    </row>
    <row r="13" spans="1:10" ht="13.35" customHeight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13.35" customHeight="1" x14ac:dyDescent="0.2">
      <c r="A14" s="38">
        <v>1</v>
      </c>
      <c r="B14" s="50" t="s">
        <v>362</v>
      </c>
      <c r="C14" s="38">
        <v>1</v>
      </c>
      <c r="D14" s="51" t="s">
        <v>364</v>
      </c>
      <c r="E14" s="52">
        <v>44811</v>
      </c>
      <c r="F14" s="53">
        <v>44856</v>
      </c>
      <c r="G14" s="54">
        <v>15</v>
      </c>
      <c r="H14" s="55">
        <v>18688</v>
      </c>
      <c r="I14" s="56" t="s">
        <v>83</v>
      </c>
      <c r="J14" s="50" t="s">
        <v>24</v>
      </c>
    </row>
    <row r="15" spans="1:10" ht="13.35" customHeight="1" x14ac:dyDescent="0.2">
      <c r="A15" s="38">
        <v>2</v>
      </c>
      <c r="B15" s="50" t="s">
        <v>363</v>
      </c>
      <c r="C15" s="38">
        <v>2</v>
      </c>
      <c r="D15" s="51" t="s">
        <v>365</v>
      </c>
      <c r="E15" s="53">
        <v>44817</v>
      </c>
      <c r="F15" s="53">
        <v>44862</v>
      </c>
      <c r="G15" s="54">
        <v>8</v>
      </c>
      <c r="H15" s="55">
        <v>10000</v>
      </c>
      <c r="I15" s="56" t="s">
        <v>366</v>
      </c>
      <c r="J15" s="50" t="s">
        <v>24</v>
      </c>
    </row>
    <row r="16" spans="1:10" ht="11.85" customHeight="1" x14ac:dyDescent="0.2">
      <c r="A16" s="20" t="s">
        <v>16</v>
      </c>
      <c r="B16" s="21"/>
      <c r="C16" s="22"/>
      <c r="D16" s="15"/>
      <c r="E16" s="44"/>
      <c r="F16" s="44"/>
      <c r="G16" s="46">
        <f>SUM(G14:G15)</f>
        <v>23</v>
      </c>
      <c r="H16" s="46">
        <f>SUM(H14:H15)</f>
        <v>28688</v>
      </c>
      <c r="I16" s="46"/>
      <c r="J16" s="46"/>
    </row>
    <row r="25" spans="7:14" x14ac:dyDescent="0.2">
      <c r="G25" s="26"/>
      <c r="H25" s="27"/>
      <c r="I25" s="28"/>
      <c r="J25" s="28"/>
      <c r="K25" s="29"/>
      <c r="L25" s="29"/>
      <c r="M25" s="30"/>
      <c r="N25" s="31"/>
    </row>
    <row r="26" spans="7:14" x14ac:dyDescent="0.2">
      <c r="G26" s="26"/>
      <c r="H26" s="27"/>
      <c r="I26" s="32"/>
      <c r="J26" s="32"/>
      <c r="K26" s="33"/>
      <c r="L26" s="29"/>
      <c r="M26" s="30"/>
      <c r="N26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dataValidations count="2">
    <dataValidation type="textLength" allowBlank="1" showInputMessage="1" showErrorMessage="1" errorTitle="Ошибка ввода." error="Разрешенная длина строки в ячейке составляет 50 знаков." sqref="F14:F15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14:I15">
      <formula1>0</formula1>
      <formula2>500</formula2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42"/>
  <sheetViews>
    <sheetView topLeftCell="A4" workbookViewId="0">
      <selection activeCell="L15" sqref="L15"/>
    </sheetView>
  </sheetViews>
  <sheetFormatPr defaultColWidth="10.33203125" defaultRowHeight="11.25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0" x14ac:dyDescent="0.2">
      <c r="A2" s="62" t="s">
        <v>369</v>
      </c>
      <c r="B2" s="62"/>
    </row>
    <row r="4" spans="1:10" s="2" customFormat="1" ht="32.85" customHeight="1" x14ac:dyDescent="0.2">
      <c r="A4" s="64" t="s">
        <v>1</v>
      </c>
      <c r="B4" s="65"/>
      <c r="C4" s="63" t="s">
        <v>2</v>
      </c>
      <c r="D4" s="63"/>
      <c r="E4" s="63" t="s">
        <v>3</v>
      </c>
      <c r="F4" s="63"/>
      <c r="G4" s="63" t="s">
        <v>4</v>
      </c>
      <c r="H4" s="63"/>
      <c r="I4" s="63" t="s">
        <v>5</v>
      </c>
      <c r="J4" s="63"/>
    </row>
    <row r="5" spans="1:10" s="2" customFormat="1" ht="11.85" customHeight="1" x14ac:dyDescent="0.2">
      <c r="A5" s="66"/>
      <c r="B5" s="67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18</v>
      </c>
      <c r="D6" s="6">
        <v>0.14799999999999999</v>
      </c>
      <c r="E6" s="5">
        <v>18</v>
      </c>
      <c r="F6" s="6">
        <f>G32/1000</f>
        <v>0.157</v>
      </c>
      <c r="G6" s="5">
        <v>4</v>
      </c>
      <c r="H6" s="6">
        <v>4.8000000000000001E-2</v>
      </c>
      <c r="I6" s="5">
        <v>0</v>
      </c>
      <c r="J6" s="6">
        <v>0</v>
      </c>
    </row>
    <row r="9" spans="1:10" ht="12" x14ac:dyDescent="0.2">
      <c r="A9" s="61" t="s">
        <v>9</v>
      </c>
      <c r="B9" s="61"/>
      <c r="C9" s="61"/>
      <c r="D9" s="61"/>
      <c r="E9" s="61"/>
      <c r="F9" s="61"/>
      <c r="G9" s="61"/>
      <c r="H9" s="61"/>
      <c r="I9" s="61"/>
    </row>
    <row r="10" spans="1:10" x14ac:dyDescent="0.2">
      <c r="A10" s="62" t="s">
        <v>367</v>
      </c>
      <c r="B10" s="62"/>
    </row>
    <row r="12" spans="1:10" s="2" customFormat="1" ht="32.85" customHeight="1" x14ac:dyDescent="0.2">
      <c r="A12" s="63" t="s">
        <v>1</v>
      </c>
      <c r="B12" s="63"/>
      <c r="C12" s="58" t="s">
        <v>10</v>
      </c>
      <c r="D12" s="58" t="s">
        <v>11</v>
      </c>
      <c r="E12" s="58" t="s">
        <v>12</v>
      </c>
      <c r="F12" s="58" t="s">
        <v>13</v>
      </c>
      <c r="G12" s="58" t="s">
        <v>353</v>
      </c>
      <c r="H12" s="58" t="s">
        <v>330</v>
      </c>
      <c r="I12" s="58" t="s">
        <v>14</v>
      </c>
      <c r="J12" s="58" t="s">
        <v>15</v>
      </c>
    </row>
    <row r="13" spans="1:10" ht="13.35" customHeight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13.35" customHeight="1" x14ac:dyDescent="0.2">
      <c r="A14" s="38">
        <v>1</v>
      </c>
      <c r="B14" s="38" t="s">
        <v>370</v>
      </c>
      <c r="C14" s="38"/>
      <c r="D14" s="38" t="s">
        <v>402</v>
      </c>
      <c r="E14" s="52">
        <v>44868</v>
      </c>
      <c r="F14" s="52">
        <v>44913</v>
      </c>
      <c r="G14" s="39">
        <v>15</v>
      </c>
      <c r="H14" s="39">
        <v>37500</v>
      </c>
      <c r="I14" s="39" t="s">
        <v>408</v>
      </c>
      <c r="J14" s="40" t="s">
        <v>406</v>
      </c>
    </row>
    <row r="15" spans="1:10" ht="13.35" customHeight="1" x14ac:dyDescent="0.2">
      <c r="A15" s="38">
        <v>2</v>
      </c>
      <c r="B15" s="38" t="s">
        <v>371</v>
      </c>
      <c r="C15" s="38"/>
      <c r="D15" s="38" t="s">
        <v>403</v>
      </c>
      <c r="E15" s="52">
        <v>44881</v>
      </c>
      <c r="F15" s="52">
        <v>44926</v>
      </c>
      <c r="G15" s="39">
        <v>12</v>
      </c>
      <c r="H15" s="39">
        <v>42556</v>
      </c>
      <c r="I15" s="39" t="s">
        <v>409</v>
      </c>
      <c r="J15" s="40" t="s">
        <v>407</v>
      </c>
    </row>
    <row r="16" spans="1:10" ht="13.35" customHeight="1" x14ac:dyDescent="0.2">
      <c r="A16" s="38">
        <v>3</v>
      </c>
      <c r="B16" s="38" t="s">
        <v>372</v>
      </c>
      <c r="C16" s="38"/>
      <c r="D16" s="38" t="s">
        <v>387</v>
      </c>
      <c r="E16" s="52">
        <v>44866</v>
      </c>
      <c r="F16" s="52">
        <v>44911</v>
      </c>
      <c r="G16" s="39">
        <v>5</v>
      </c>
      <c r="H16" s="39">
        <v>5000</v>
      </c>
      <c r="I16" s="39" t="s">
        <v>410</v>
      </c>
      <c r="J16" s="40" t="s">
        <v>21</v>
      </c>
    </row>
    <row r="17" spans="1:10" ht="13.35" customHeight="1" x14ac:dyDescent="0.2">
      <c r="A17" s="38">
        <v>4</v>
      </c>
      <c r="B17" s="38" t="s">
        <v>373</v>
      </c>
      <c r="C17" s="38"/>
      <c r="D17" s="38" t="s">
        <v>388</v>
      </c>
      <c r="E17" s="52">
        <v>44875</v>
      </c>
      <c r="F17" s="52">
        <v>44920</v>
      </c>
      <c r="G17" s="39">
        <v>5</v>
      </c>
      <c r="H17" s="39">
        <v>5000</v>
      </c>
      <c r="I17" s="39" t="s">
        <v>410</v>
      </c>
      <c r="J17" s="40" t="s">
        <v>21</v>
      </c>
    </row>
    <row r="18" spans="1:10" ht="13.35" customHeight="1" x14ac:dyDescent="0.2">
      <c r="A18" s="38">
        <v>5</v>
      </c>
      <c r="B18" s="38" t="s">
        <v>374</v>
      </c>
      <c r="C18" s="38"/>
      <c r="D18" s="38" t="s">
        <v>389</v>
      </c>
      <c r="E18" s="52">
        <v>44873</v>
      </c>
      <c r="F18" s="52">
        <v>44918</v>
      </c>
      <c r="G18" s="39">
        <v>5</v>
      </c>
      <c r="H18" s="39">
        <v>5000</v>
      </c>
      <c r="I18" s="39" t="s">
        <v>410</v>
      </c>
      <c r="J18" s="40" t="s">
        <v>21</v>
      </c>
    </row>
    <row r="19" spans="1:10" ht="13.35" customHeight="1" x14ac:dyDescent="0.2">
      <c r="A19" s="38">
        <v>6</v>
      </c>
      <c r="B19" s="38" t="s">
        <v>375</v>
      </c>
      <c r="C19" s="38"/>
      <c r="D19" s="38" t="s">
        <v>390</v>
      </c>
      <c r="E19" s="52">
        <v>44873</v>
      </c>
      <c r="F19" s="52">
        <v>44918</v>
      </c>
      <c r="G19" s="39">
        <v>5</v>
      </c>
      <c r="H19" s="39" t="s">
        <v>404</v>
      </c>
      <c r="I19" s="39" t="s">
        <v>410</v>
      </c>
      <c r="J19" s="40" t="s">
        <v>21</v>
      </c>
    </row>
    <row r="20" spans="1:10" ht="13.35" customHeight="1" x14ac:dyDescent="0.2">
      <c r="A20" s="38">
        <v>7</v>
      </c>
      <c r="B20" s="38" t="s">
        <v>376</v>
      </c>
      <c r="C20" s="38"/>
      <c r="D20" s="38" t="s">
        <v>391</v>
      </c>
      <c r="E20" s="52">
        <v>44879</v>
      </c>
      <c r="F20" s="52">
        <v>44924</v>
      </c>
      <c r="G20" s="39">
        <v>7</v>
      </c>
      <c r="H20" s="39">
        <v>10000</v>
      </c>
      <c r="I20" s="39" t="s">
        <v>410</v>
      </c>
      <c r="J20" s="40" t="s">
        <v>21</v>
      </c>
    </row>
    <row r="21" spans="1:10" ht="13.35" customHeight="1" x14ac:dyDescent="0.2">
      <c r="A21" s="38">
        <v>8</v>
      </c>
      <c r="B21" s="38" t="s">
        <v>377</v>
      </c>
      <c r="C21" s="38"/>
      <c r="D21" s="38" t="s">
        <v>392</v>
      </c>
      <c r="E21" s="52">
        <v>44868</v>
      </c>
      <c r="F21" s="52">
        <v>44913</v>
      </c>
      <c r="G21" s="39">
        <v>5</v>
      </c>
      <c r="H21" s="39">
        <v>5000</v>
      </c>
      <c r="I21" s="39" t="s">
        <v>410</v>
      </c>
      <c r="J21" s="40" t="s">
        <v>21</v>
      </c>
    </row>
    <row r="22" spans="1:10" ht="13.35" customHeight="1" x14ac:dyDescent="0.2">
      <c r="A22" s="38">
        <v>9</v>
      </c>
      <c r="B22" s="38" t="s">
        <v>377</v>
      </c>
      <c r="C22" s="38"/>
      <c r="D22" s="38" t="s">
        <v>393</v>
      </c>
      <c r="E22" s="52">
        <v>44868</v>
      </c>
      <c r="F22" s="52">
        <v>44913</v>
      </c>
      <c r="G22" s="39">
        <v>15</v>
      </c>
      <c r="H22" s="39" t="s">
        <v>405</v>
      </c>
      <c r="I22" s="39" t="s">
        <v>410</v>
      </c>
      <c r="J22" s="40" t="s">
        <v>21</v>
      </c>
    </row>
    <row r="23" spans="1:10" ht="13.35" customHeight="1" x14ac:dyDescent="0.2">
      <c r="A23" s="38">
        <v>10</v>
      </c>
      <c r="B23" s="38" t="s">
        <v>378</v>
      </c>
      <c r="C23" s="38"/>
      <c r="D23" s="38" t="s">
        <v>394</v>
      </c>
      <c r="E23" s="52">
        <v>44868</v>
      </c>
      <c r="F23" s="52">
        <v>44913</v>
      </c>
      <c r="G23" s="39">
        <v>5</v>
      </c>
      <c r="H23" s="39">
        <v>5000</v>
      </c>
      <c r="I23" s="39" t="s">
        <v>410</v>
      </c>
      <c r="J23" s="40" t="s">
        <v>21</v>
      </c>
    </row>
    <row r="24" spans="1:10" ht="13.35" customHeight="1" x14ac:dyDescent="0.2">
      <c r="A24" s="38">
        <v>11</v>
      </c>
      <c r="B24" s="38" t="s">
        <v>379</v>
      </c>
      <c r="C24" s="38"/>
      <c r="D24" s="38" t="s">
        <v>395</v>
      </c>
      <c r="E24" s="52">
        <v>44880</v>
      </c>
      <c r="F24" s="52">
        <v>44925</v>
      </c>
      <c r="G24" s="39">
        <v>15</v>
      </c>
      <c r="H24" s="39">
        <v>30000</v>
      </c>
      <c r="I24" s="39" t="s">
        <v>410</v>
      </c>
      <c r="J24" s="40" t="s">
        <v>21</v>
      </c>
    </row>
    <row r="25" spans="1:10" ht="13.35" customHeight="1" x14ac:dyDescent="0.2">
      <c r="A25" s="38">
        <v>12</v>
      </c>
      <c r="B25" s="38" t="s">
        <v>380</v>
      </c>
      <c r="C25" s="38"/>
      <c r="D25" s="38" t="s">
        <v>396</v>
      </c>
      <c r="E25" s="52">
        <v>44882</v>
      </c>
      <c r="F25" s="52">
        <v>44927</v>
      </c>
      <c r="G25" s="39">
        <v>7</v>
      </c>
      <c r="H25" s="39">
        <v>1666.6666666666667</v>
      </c>
      <c r="I25" s="39" t="s">
        <v>410</v>
      </c>
      <c r="J25" s="40" t="s">
        <v>21</v>
      </c>
    </row>
    <row r="26" spans="1:10" ht="13.35" customHeight="1" x14ac:dyDescent="0.2">
      <c r="A26" s="38">
        <v>13</v>
      </c>
      <c r="B26" s="38" t="s">
        <v>381</v>
      </c>
      <c r="C26" s="38"/>
      <c r="D26" s="38" t="s">
        <v>397</v>
      </c>
      <c r="E26" s="52">
        <v>44882</v>
      </c>
      <c r="F26" s="52">
        <v>44927</v>
      </c>
      <c r="G26" s="39">
        <v>15</v>
      </c>
      <c r="H26" s="39">
        <v>30000</v>
      </c>
      <c r="I26" s="39" t="s">
        <v>410</v>
      </c>
      <c r="J26" s="40" t="s">
        <v>21</v>
      </c>
    </row>
    <row r="27" spans="1:10" ht="13.35" customHeight="1" x14ac:dyDescent="0.2">
      <c r="A27" s="38">
        <v>14</v>
      </c>
      <c r="B27" s="38" t="s">
        <v>382</v>
      </c>
      <c r="C27" s="38"/>
      <c r="D27" s="38" t="s">
        <v>398</v>
      </c>
      <c r="E27" s="52">
        <v>44893</v>
      </c>
      <c r="F27" s="52">
        <v>44938</v>
      </c>
      <c r="G27" s="39">
        <v>5</v>
      </c>
      <c r="H27" s="39">
        <v>5000</v>
      </c>
      <c r="I27" s="39" t="s">
        <v>410</v>
      </c>
      <c r="J27" s="40" t="s">
        <v>21</v>
      </c>
    </row>
    <row r="28" spans="1:10" ht="13.35" customHeight="1" x14ac:dyDescent="0.2">
      <c r="A28" s="38">
        <v>15</v>
      </c>
      <c r="B28" s="38" t="s">
        <v>383</v>
      </c>
      <c r="C28" s="38"/>
      <c r="D28" s="38" t="s">
        <v>399</v>
      </c>
      <c r="E28" s="52">
        <v>44889</v>
      </c>
      <c r="F28" s="52">
        <v>44934</v>
      </c>
      <c r="G28" s="39">
        <v>12</v>
      </c>
      <c r="H28" s="39">
        <v>22500</v>
      </c>
      <c r="I28" s="39" t="s">
        <v>410</v>
      </c>
      <c r="J28" s="40" t="s">
        <v>21</v>
      </c>
    </row>
    <row r="29" spans="1:10" ht="13.35" customHeight="1" x14ac:dyDescent="0.2">
      <c r="A29" s="38">
        <v>16</v>
      </c>
      <c r="B29" s="38" t="s">
        <v>384</v>
      </c>
      <c r="C29" s="38"/>
      <c r="D29" s="38" t="s">
        <v>400</v>
      </c>
      <c r="E29" s="52">
        <v>44882</v>
      </c>
      <c r="F29" s="52">
        <v>44927</v>
      </c>
      <c r="G29" s="39">
        <v>9</v>
      </c>
      <c r="H29" s="39">
        <v>15000</v>
      </c>
      <c r="I29" s="39" t="s">
        <v>410</v>
      </c>
      <c r="J29" s="40" t="s">
        <v>21</v>
      </c>
    </row>
    <row r="30" spans="1:10" ht="13.35" customHeight="1" x14ac:dyDescent="0.2">
      <c r="A30" s="38">
        <v>17</v>
      </c>
      <c r="B30" s="38" t="s">
        <v>385</v>
      </c>
      <c r="C30" s="38"/>
      <c r="D30" s="38" t="s">
        <v>401</v>
      </c>
      <c r="E30" s="52">
        <v>44881</v>
      </c>
      <c r="F30" s="52">
        <v>44926</v>
      </c>
      <c r="G30" s="39">
        <v>6</v>
      </c>
      <c r="H30" s="55">
        <v>7500</v>
      </c>
      <c r="I30" s="39" t="s">
        <v>410</v>
      </c>
      <c r="J30" s="40" t="s">
        <v>21</v>
      </c>
    </row>
    <row r="31" spans="1:10" ht="13.35" customHeight="1" x14ac:dyDescent="0.2">
      <c r="A31" s="38">
        <v>18</v>
      </c>
      <c r="B31" s="38" t="s">
        <v>386</v>
      </c>
      <c r="C31" s="38"/>
      <c r="D31" s="38" t="s">
        <v>399</v>
      </c>
      <c r="E31" s="53">
        <v>44889</v>
      </c>
      <c r="F31" s="52">
        <v>44934</v>
      </c>
      <c r="G31" s="60">
        <v>9</v>
      </c>
      <c r="H31" s="55">
        <v>15000</v>
      </c>
      <c r="I31" s="39" t="s">
        <v>410</v>
      </c>
      <c r="J31" s="40" t="s">
        <v>21</v>
      </c>
    </row>
    <row r="32" spans="1:10" ht="11.85" customHeight="1" x14ac:dyDescent="0.2">
      <c r="A32" s="20" t="s">
        <v>16</v>
      </c>
      <c r="B32" s="21"/>
      <c r="C32" s="22"/>
      <c r="D32" s="15"/>
      <c r="E32" s="44"/>
      <c r="F32" s="44"/>
      <c r="G32" s="46">
        <f>SUM(G14:G31)</f>
        <v>157</v>
      </c>
      <c r="H32" s="46">
        <f>SUM(H14:H31)</f>
        <v>241722.66666666666</v>
      </c>
      <c r="I32" s="46"/>
      <c r="J32" s="46"/>
    </row>
    <row r="41" spans="7:14" x14ac:dyDescent="0.2">
      <c r="G41" s="26"/>
      <c r="H41" s="27"/>
      <c r="I41" s="28"/>
      <c r="J41" s="28"/>
      <c r="K41" s="29"/>
      <c r="L41" s="29"/>
      <c r="M41" s="30"/>
      <c r="N41" s="31"/>
    </row>
    <row r="42" spans="7:14" x14ac:dyDescent="0.2">
      <c r="G42" s="26"/>
      <c r="H42" s="27"/>
      <c r="I42" s="32"/>
      <c r="J42" s="32"/>
      <c r="K42" s="33"/>
      <c r="L42" s="29"/>
      <c r="M42" s="30"/>
      <c r="N42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dataValidations count="2">
    <dataValidation type="textLength" allowBlank="1" showInputMessage="1" showErrorMessage="1" errorTitle="Ошибка ввода." error="Разрешенная длина строки в ячейке составляет 500 знаков." sqref="J30:J3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F30:F31">
      <formula1>0</formula1>
      <formula2>50</formula2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8"/>
  <sheetViews>
    <sheetView tabSelected="1" workbookViewId="0">
      <selection activeCell="D32" sqref="D32"/>
    </sheetView>
  </sheetViews>
  <sheetFormatPr defaultColWidth="10.33203125" defaultRowHeight="11.25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0" x14ac:dyDescent="0.2">
      <c r="A2" s="62" t="s">
        <v>411</v>
      </c>
      <c r="B2" s="62"/>
    </row>
    <row r="4" spans="1:10" s="2" customFormat="1" ht="32.85" customHeight="1" x14ac:dyDescent="0.2">
      <c r="A4" s="64" t="s">
        <v>1</v>
      </c>
      <c r="B4" s="65"/>
      <c r="C4" s="63" t="s">
        <v>2</v>
      </c>
      <c r="D4" s="63"/>
      <c r="E4" s="63" t="s">
        <v>3</v>
      </c>
      <c r="F4" s="63"/>
      <c r="G4" s="63" t="s">
        <v>4</v>
      </c>
      <c r="H4" s="63"/>
      <c r="I4" s="63" t="s">
        <v>5</v>
      </c>
      <c r="J4" s="63"/>
    </row>
    <row r="5" spans="1:10" s="2" customFormat="1" ht="11.85" customHeight="1" x14ac:dyDescent="0.2">
      <c r="A5" s="66"/>
      <c r="B5" s="67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3</v>
      </c>
      <c r="D6" s="6">
        <v>0.17100000000000001</v>
      </c>
      <c r="E6" s="5">
        <v>4</v>
      </c>
      <c r="F6" s="6">
        <f>G18/1000</f>
        <v>8.0000000000000002E-3</v>
      </c>
      <c r="G6" s="5">
        <v>23</v>
      </c>
      <c r="H6" s="6">
        <v>0.20100000000000001</v>
      </c>
      <c r="I6" s="5">
        <v>2</v>
      </c>
      <c r="J6" s="6">
        <v>0.8</v>
      </c>
    </row>
    <row r="9" spans="1:10" ht="12" x14ac:dyDescent="0.2">
      <c r="A9" s="61" t="s">
        <v>9</v>
      </c>
      <c r="B9" s="61"/>
      <c r="C9" s="61"/>
      <c r="D9" s="61"/>
      <c r="E9" s="61"/>
      <c r="F9" s="61"/>
      <c r="G9" s="61"/>
      <c r="H9" s="61"/>
      <c r="I9" s="61"/>
    </row>
    <row r="10" spans="1:10" x14ac:dyDescent="0.2">
      <c r="A10" s="62" t="s">
        <v>367</v>
      </c>
      <c r="B10" s="62"/>
    </row>
    <row r="12" spans="1:10" s="2" customFormat="1" ht="32.85" customHeight="1" x14ac:dyDescent="0.2">
      <c r="A12" s="63" t="s">
        <v>1</v>
      </c>
      <c r="B12" s="63"/>
      <c r="C12" s="59" t="s">
        <v>10</v>
      </c>
      <c r="D12" s="59" t="s">
        <v>11</v>
      </c>
      <c r="E12" s="59" t="s">
        <v>12</v>
      </c>
      <c r="F12" s="59" t="s">
        <v>13</v>
      </c>
      <c r="G12" s="59" t="s">
        <v>353</v>
      </c>
      <c r="H12" s="59" t="s">
        <v>330</v>
      </c>
      <c r="I12" s="59" t="s">
        <v>14</v>
      </c>
      <c r="J12" s="59" t="s">
        <v>15</v>
      </c>
    </row>
    <row r="13" spans="1:10" ht="13.35" customHeight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13.35" customHeight="1" x14ac:dyDescent="0.2">
      <c r="A14" s="38">
        <v>1</v>
      </c>
      <c r="B14" s="38" t="s">
        <v>412</v>
      </c>
      <c r="C14" s="38"/>
      <c r="D14" s="38" t="s">
        <v>416</v>
      </c>
      <c r="E14" s="42">
        <v>44904</v>
      </c>
      <c r="F14" s="42">
        <v>44949</v>
      </c>
      <c r="G14" s="68">
        <v>5</v>
      </c>
      <c r="H14" s="68" t="s">
        <v>404</v>
      </c>
      <c r="I14" s="39" t="s">
        <v>410</v>
      </c>
      <c r="J14" s="40" t="s">
        <v>21</v>
      </c>
    </row>
    <row r="15" spans="1:10" ht="13.35" customHeight="1" x14ac:dyDescent="0.2">
      <c r="A15" s="38">
        <v>2</v>
      </c>
      <c r="B15" s="38" t="s">
        <v>413</v>
      </c>
      <c r="C15" s="38"/>
      <c r="D15" s="38" t="s">
        <v>417</v>
      </c>
      <c r="E15" s="42">
        <v>44902</v>
      </c>
      <c r="F15" s="42">
        <v>44947</v>
      </c>
      <c r="G15" s="68" t="s">
        <v>420</v>
      </c>
      <c r="H15" s="68">
        <v>15000</v>
      </c>
      <c r="I15" s="39" t="s">
        <v>410</v>
      </c>
      <c r="J15" s="40" t="s">
        <v>21</v>
      </c>
    </row>
    <row r="16" spans="1:10" ht="13.35" customHeight="1" x14ac:dyDescent="0.2">
      <c r="A16" s="38">
        <v>3</v>
      </c>
      <c r="B16" s="38" t="s">
        <v>414</v>
      </c>
      <c r="C16" s="38"/>
      <c r="D16" s="38" t="s">
        <v>418</v>
      </c>
      <c r="E16" s="42">
        <v>44910</v>
      </c>
      <c r="F16" s="42">
        <v>44955</v>
      </c>
      <c r="G16" s="68" t="s">
        <v>421</v>
      </c>
      <c r="H16" s="68" t="s">
        <v>405</v>
      </c>
      <c r="I16" s="39" t="s">
        <v>410</v>
      </c>
      <c r="J16" s="40" t="s">
        <v>21</v>
      </c>
    </row>
    <row r="17" spans="1:14" ht="13.35" customHeight="1" x14ac:dyDescent="0.2">
      <c r="A17" s="38">
        <v>4</v>
      </c>
      <c r="B17" s="38" t="s">
        <v>415</v>
      </c>
      <c r="C17" s="38"/>
      <c r="D17" s="38" t="s">
        <v>419</v>
      </c>
      <c r="E17" s="42">
        <v>44924</v>
      </c>
      <c r="F17" s="42">
        <v>44969</v>
      </c>
      <c r="G17" s="68">
        <v>3</v>
      </c>
      <c r="H17" s="68">
        <v>7500</v>
      </c>
      <c r="I17" s="39" t="s">
        <v>83</v>
      </c>
      <c r="J17" s="40" t="s">
        <v>24</v>
      </c>
    </row>
    <row r="18" spans="1:14" ht="11.85" customHeight="1" x14ac:dyDescent="0.2">
      <c r="A18" s="20" t="s">
        <v>16</v>
      </c>
      <c r="B18" s="21"/>
      <c r="C18" s="22"/>
      <c r="D18" s="15"/>
      <c r="E18" s="44"/>
      <c r="F18" s="44"/>
      <c r="G18" s="46">
        <f>SUM(G14:G17)</f>
        <v>8</v>
      </c>
      <c r="H18" s="46">
        <f>SUM(H14:H17)</f>
        <v>22500</v>
      </c>
      <c r="I18" s="46"/>
      <c r="J18" s="46"/>
    </row>
    <row r="27" spans="1:14" x14ac:dyDescent="0.2">
      <c r="G27" s="26"/>
      <c r="H27" s="27"/>
      <c r="I27" s="28"/>
      <c r="J27" s="28"/>
      <c r="K27" s="29"/>
      <c r="L27" s="29"/>
      <c r="M27" s="30"/>
      <c r="N27" s="31"/>
    </row>
    <row r="28" spans="1:14" x14ac:dyDescent="0.2">
      <c r="G28" s="26"/>
      <c r="H28" s="27"/>
      <c r="I28" s="32"/>
      <c r="J28" s="32"/>
      <c r="K28" s="33"/>
      <c r="L28" s="29"/>
      <c r="M28" s="30"/>
      <c r="N28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G12" sqref="G12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5.8320312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0" x14ac:dyDescent="0.2">
      <c r="A2" s="62" t="s">
        <v>18</v>
      </c>
      <c r="B2" s="62"/>
    </row>
    <row r="4" spans="1:10" s="2" customFormat="1" ht="32.85" customHeight="1" x14ac:dyDescent="0.2">
      <c r="A4" s="64" t="s">
        <v>1</v>
      </c>
      <c r="B4" s="65"/>
      <c r="C4" s="63" t="s">
        <v>2</v>
      </c>
      <c r="D4" s="63"/>
      <c r="E4" s="63" t="s">
        <v>3</v>
      </c>
      <c r="F4" s="63"/>
      <c r="G4" s="63" t="s">
        <v>4</v>
      </c>
      <c r="H4" s="63"/>
      <c r="I4" s="63" t="s">
        <v>5</v>
      </c>
      <c r="J4" s="63"/>
    </row>
    <row r="5" spans="1:10" s="2" customFormat="1" ht="11.85" customHeight="1" x14ac:dyDescent="0.2">
      <c r="A5" s="66"/>
      <c r="B5" s="67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1</v>
      </c>
      <c r="D6" s="6">
        <v>1.4999999999999999E-2</v>
      </c>
      <c r="E6" s="5">
        <v>0</v>
      </c>
      <c r="F6" s="6">
        <v>0</v>
      </c>
      <c r="G6" s="5">
        <v>0</v>
      </c>
      <c r="H6" s="6">
        <v>0</v>
      </c>
      <c r="I6" s="5">
        <v>0</v>
      </c>
      <c r="J6" s="6">
        <v>0</v>
      </c>
    </row>
    <row r="9" spans="1:10" ht="12" x14ac:dyDescent="0.2">
      <c r="A9" s="61" t="s">
        <v>9</v>
      </c>
      <c r="B9" s="61"/>
      <c r="C9" s="61"/>
      <c r="D9" s="61"/>
      <c r="E9" s="61"/>
      <c r="F9" s="61"/>
      <c r="G9" s="61"/>
      <c r="H9" s="61"/>
      <c r="I9" s="61"/>
    </row>
    <row r="10" spans="1:10" x14ac:dyDescent="0.2">
      <c r="A10" s="62" t="s">
        <v>18</v>
      </c>
      <c r="B10" s="62"/>
    </row>
    <row r="12" spans="1:10" s="2" customFormat="1" ht="32.85" customHeight="1" x14ac:dyDescent="0.2">
      <c r="A12" s="63" t="s">
        <v>1</v>
      </c>
      <c r="B12" s="63"/>
      <c r="C12" s="8" t="s">
        <v>10</v>
      </c>
      <c r="D12" s="8" t="s">
        <v>11</v>
      </c>
      <c r="E12" s="8" t="s">
        <v>12</v>
      </c>
      <c r="F12" s="8" t="s">
        <v>13</v>
      </c>
      <c r="G12" s="36" t="s">
        <v>353</v>
      </c>
      <c r="H12" s="36" t="s">
        <v>330</v>
      </c>
      <c r="I12" s="8" t="s">
        <v>14</v>
      </c>
      <c r="J12" s="8" t="s">
        <v>15</v>
      </c>
    </row>
    <row r="13" spans="1:10" ht="13.35" customHeight="1" collapsed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28.5" hidden="1" customHeight="1" outlineLevel="1" x14ac:dyDescent="0.2">
      <c r="A14" s="12"/>
      <c r="B14" s="13"/>
      <c r="C14" s="14"/>
      <c r="D14" s="15"/>
      <c r="E14" s="16"/>
      <c r="F14" s="16"/>
      <c r="G14" s="17"/>
      <c r="H14" s="17"/>
      <c r="I14" s="18"/>
      <c r="J14" s="19"/>
    </row>
    <row r="15" spans="1:10" ht="11.85" customHeight="1" x14ac:dyDescent="0.2">
      <c r="A15" s="20" t="s">
        <v>16</v>
      </c>
      <c r="B15" s="21"/>
      <c r="C15" s="22"/>
      <c r="D15" s="15"/>
      <c r="E15" s="23"/>
      <c r="F15" s="23"/>
      <c r="G15" s="24">
        <f>SUM(G14:G14)</f>
        <v>0</v>
      </c>
      <c r="H15" s="24">
        <f>SUM(H14:H14)</f>
        <v>0</v>
      </c>
      <c r="I15" s="25"/>
      <c r="J15" s="25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G12" sqref="G12"/>
    </sheetView>
  </sheetViews>
  <sheetFormatPr defaultColWidth="10.33203125" defaultRowHeight="11.25" outlineLevelRow="1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6.5" style="1" customWidth="1"/>
    <col min="8" max="8" width="19.33203125" style="1" customWidth="1"/>
    <col min="9" max="9" width="35.1640625" style="1" customWidth="1"/>
    <col min="10" max="10" width="23" style="1" customWidth="1"/>
  </cols>
  <sheetData>
    <row r="1" spans="1:10" ht="12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0" x14ac:dyDescent="0.2">
      <c r="A2" s="62" t="s">
        <v>22</v>
      </c>
      <c r="B2" s="62"/>
    </row>
    <row r="4" spans="1:10" s="2" customFormat="1" ht="32.85" customHeight="1" x14ac:dyDescent="0.2">
      <c r="A4" s="64" t="s">
        <v>1</v>
      </c>
      <c r="B4" s="65"/>
      <c r="C4" s="63" t="s">
        <v>2</v>
      </c>
      <c r="D4" s="63"/>
      <c r="E4" s="63" t="s">
        <v>3</v>
      </c>
      <c r="F4" s="63"/>
      <c r="G4" s="63" t="s">
        <v>4</v>
      </c>
      <c r="H4" s="63"/>
      <c r="I4" s="63" t="s">
        <v>5</v>
      </c>
      <c r="J4" s="63"/>
    </row>
    <row r="5" spans="1:10" s="2" customFormat="1" ht="11.85" customHeight="1" x14ac:dyDescent="0.2">
      <c r="A5" s="66"/>
      <c r="B5" s="67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1</v>
      </c>
      <c r="D6" s="6">
        <v>1.4999999999999999E-2</v>
      </c>
      <c r="E6" s="5">
        <v>1</v>
      </c>
      <c r="F6" s="6">
        <v>1.4999999999999999E-2</v>
      </c>
      <c r="G6" s="5">
        <v>1</v>
      </c>
      <c r="H6" s="6">
        <v>0.115</v>
      </c>
      <c r="I6" s="5">
        <v>0</v>
      </c>
      <c r="J6" s="6">
        <v>0</v>
      </c>
    </row>
    <row r="9" spans="1:10" ht="12" x14ac:dyDescent="0.2">
      <c r="A9" s="61" t="s">
        <v>9</v>
      </c>
      <c r="B9" s="61"/>
      <c r="C9" s="61"/>
      <c r="D9" s="61"/>
      <c r="E9" s="61"/>
      <c r="F9" s="61"/>
      <c r="G9" s="61"/>
      <c r="H9" s="61"/>
      <c r="I9" s="61"/>
    </row>
    <row r="10" spans="1:10" x14ac:dyDescent="0.2">
      <c r="A10" s="62" t="s">
        <v>22</v>
      </c>
      <c r="B10" s="62"/>
    </row>
    <row r="12" spans="1:10" s="2" customFormat="1" ht="32.85" customHeight="1" x14ac:dyDescent="0.2">
      <c r="A12" s="63" t="s">
        <v>1</v>
      </c>
      <c r="B12" s="63"/>
      <c r="C12" s="8" t="s">
        <v>10</v>
      </c>
      <c r="D12" s="8" t="s">
        <v>11</v>
      </c>
      <c r="E12" s="8" t="s">
        <v>12</v>
      </c>
      <c r="F12" s="8" t="s">
        <v>13</v>
      </c>
      <c r="G12" s="36" t="s">
        <v>353</v>
      </c>
      <c r="H12" s="36" t="s">
        <v>330</v>
      </c>
      <c r="I12" s="8" t="s">
        <v>14</v>
      </c>
      <c r="J12" s="8" t="s">
        <v>15</v>
      </c>
    </row>
    <row r="13" spans="1:10" ht="13.35" customHeight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28.5" customHeight="1" outlineLevel="1" x14ac:dyDescent="0.2">
      <c r="A14" s="12">
        <v>1</v>
      </c>
      <c r="B14" s="13" t="s">
        <v>19</v>
      </c>
      <c r="C14" s="14">
        <v>1</v>
      </c>
      <c r="D14" s="34" t="s">
        <v>20</v>
      </c>
      <c r="E14" s="16">
        <v>44631</v>
      </c>
      <c r="F14" s="16">
        <v>44676</v>
      </c>
      <c r="G14" s="17">
        <v>15</v>
      </c>
      <c r="H14" s="17">
        <v>458.33</v>
      </c>
      <c r="I14" s="19" t="s">
        <v>25</v>
      </c>
      <c r="J14" s="19" t="s">
        <v>21</v>
      </c>
    </row>
    <row r="15" spans="1:10" ht="11.85" customHeight="1" x14ac:dyDescent="0.2">
      <c r="A15" s="20" t="s">
        <v>16</v>
      </c>
      <c r="B15" s="21"/>
      <c r="C15" s="22"/>
      <c r="D15" s="15"/>
      <c r="E15" s="23"/>
      <c r="F15" s="23"/>
      <c r="G15" s="24">
        <f>SUM(G14:G14)</f>
        <v>15</v>
      </c>
      <c r="H15" s="24">
        <f>SUM(H14:H14)</f>
        <v>458.33</v>
      </c>
      <c r="I15" s="25"/>
      <c r="J15" s="25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5"/>
  <sheetViews>
    <sheetView workbookViewId="0">
      <selection activeCell="G12" sqref="G12"/>
    </sheetView>
  </sheetViews>
  <sheetFormatPr defaultColWidth="10.33203125" defaultRowHeight="11.25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7" width="16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0" x14ac:dyDescent="0.2">
      <c r="A2" s="62" t="s">
        <v>23</v>
      </c>
      <c r="B2" s="62"/>
    </row>
    <row r="4" spans="1:10" s="2" customFormat="1" ht="32.85" customHeight="1" x14ac:dyDescent="0.2">
      <c r="A4" s="64" t="s">
        <v>1</v>
      </c>
      <c r="B4" s="65"/>
      <c r="C4" s="63" t="s">
        <v>2</v>
      </c>
      <c r="D4" s="63"/>
      <c r="E4" s="63" t="s">
        <v>3</v>
      </c>
      <c r="F4" s="63"/>
      <c r="G4" s="63" t="s">
        <v>4</v>
      </c>
      <c r="H4" s="63"/>
      <c r="I4" s="63" t="s">
        <v>5</v>
      </c>
      <c r="J4" s="63"/>
    </row>
    <row r="5" spans="1:10" s="2" customFormat="1" ht="11.85" customHeight="1" x14ac:dyDescent="0.2">
      <c r="A5" s="66"/>
      <c r="B5" s="67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3</v>
      </c>
      <c r="D6" s="6">
        <v>4.4999999999999998E-2</v>
      </c>
      <c r="E6" s="5">
        <v>1</v>
      </c>
      <c r="F6" s="6">
        <v>1.4999999999999999E-2</v>
      </c>
      <c r="G6" s="5">
        <v>0</v>
      </c>
      <c r="H6" s="6">
        <v>0</v>
      </c>
      <c r="I6" s="5">
        <v>0</v>
      </c>
      <c r="J6" s="6">
        <v>0</v>
      </c>
    </row>
    <row r="9" spans="1:10" ht="12" x14ac:dyDescent="0.2">
      <c r="A9" s="61" t="s">
        <v>9</v>
      </c>
      <c r="B9" s="61"/>
      <c r="C9" s="61"/>
      <c r="D9" s="61"/>
      <c r="E9" s="61"/>
      <c r="F9" s="61"/>
      <c r="G9" s="61"/>
      <c r="H9" s="61"/>
      <c r="I9" s="61"/>
    </row>
    <row r="10" spans="1:10" x14ac:dyDescent="0.2">
      <c r="A10" s="62" t="s">
        <v>23</v>
      </c>
      <c r="B10" s="62"/>
    </row>
    <row r="12" spans="1:10" s="2" customFormat="1" ht="32.85" customHeight="1" x14ac:dyDescent="0.2">
      <c r="A12" s="63" t="s">
        <v>1</v>
      </c>
      <c r="B12" s="63"/>
      <c r="C12" s="35" t="s">
        <v>10</v>
      </c>
      <c r="D12" s="35" t="s">
        <v>11</v>
      </c>
      <c r="E12" s="35" t="s">
        <v>12</v>
      </c>
      <c r="F12" s="35" t="s">
        <v>13</v>
      </c>
      <c r="G12" s="36" t="s">
        <v>353</v>
      </c>
      <c r="H12" s="36" t="s">
        <v>330</v>
      </c>
      <c r="I12" s="35" t="s">
        <v>14</v>
      </c>
      <c r="J12" s="35" t="s">
        <v>15</v>
      </c>
    </row>
    <row r="13" spans="1:10" ht="13.35" customHeight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13.35" customHeight="1" x14ac:dyDescent="0.2">
      <c r="A14" s="41">
        <v>1</v>
      </c>
      <c r="B14" s="38" t="s">
        <v>26</v>
      </c>
      <c r="C14" s="38">
        <v>1</v>
      </c>
      <c r="D14" s="42">
        <v>44652</v>
      </c>
      <c r="E14" s="43">
        <v>44670</v>
      </c>
      <c r="F14" s="43">
        <v>44715</v>
      </c>
      <c r="G14" s="45">
        <f>15</f>
        <v>15</v>
      </c>
      <c r="H14" s="39">
        <v>458.33</v>
      </c>
      <c r="I14" s="40" t="s">
        <v>27</v>
      </c>
      <c r="J14" s="40" t="s">
        <v>24</v>
      </c>
    </row>
    <row r="15" spans="1:10" ht="11.85" customHeight="1" x14ac:dyDescent="0.2">
      <c r="A15" s="20" t="s">
        <v>16</v>
      </c>
      <c r="B15" s="21"/>
      <c r="C15" s="22"/>
      <c r="D15" s="15"/>
      <c r="E15" s="23"/>
      <c r="F15" s="44"/>
      <c r="G15" s="46">
        <f>G14</f>
        <v>15</v>
      </c>
      <c r="H15" s="47">
        <f t="shared" ref="H15" si="0">H14</f>
        <v>458.33</v>
      </c>
      <c r="I15" s="46"/>
      <c r="J15" s="46"/>
    </row>
    <row r="24" spans="7:14" x14ac:dyDescent="0.2">
      <c r="G24" s="26"/>
      <c r="H24" s="27"/>
      <c r="I24" s="28"/>
      <c r="J24" s="28"/>
      <c r="K24" s="29"/>
      <c r="L24" s="29"/>
      <c r="M24" s="30"/>
      <c r="N24" s="31"/>
    </row>
    <row r="25" spans="7:14" x14ac:dyDescent="0.2">
      <c r="G25" s="26"/>
      <c r="H25" s="27"/>
      <c r="I25" s="32"/>
      <c r="J25" s="32"/>
      <c r="K25" s="33"/>
      <c r="L25" s="29"/>
      <c r="M25" s="30"/>
      <c r="N25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50"/>
  <sheetViews>
    <sheetView topLeftCell="A16" workbookViewId="0">
      <selection activeCell="G12" sqref="G12"/>
    </sheetView>
  </sheetViews>
  <sheetFormatPr defaultColWidth="10.33203125" defaultRowHeight="11.25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7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0" x14ac:dyDescent="0.2">
      <c r="A2" s="62" t="s">
        <v>28</v>
      </c>
      <c r="B2" s="62"/>
    </row>
    <row r="4" spans="1:10" s="2" customFormat="1" ht="32.85" customHeight="1" x14ac:dyDescent="0.2">
      <c r="A4" s="64" t="s">
        <v>1</v>
      </c>
      <c r="B4" s="65"/>
      <c r="C4" s="63" t="s">
        <v>2</v>
      </c>
      <c r="D4" s="63"/>
      <c r="E4" s="63" t="s">
        <v>3</v>
      </c>
      <c r="F4" s="63"/>
      <c r="G4" s="63" t="s">
        <v>4</v>
      </c>
      <c r="H4" s="63"/>
      <c r="I4" s="63" t="s">
        <v>5</v>
      </c>
      <c r="J4" s="63"/>
    </row>
    <row r="5" spans="1:10" s="2" customFormat="1" ht="11.85" customHeight="1" x14ac:dyDescent="0.2">
      <c r="A5" s="66"/>
      <c r="B5" s="67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49</v>
      </c>
      <c r="D6" s="6">
        <f>605.5/1000</f>
        <v>0.60550000000000004</v>
      </c>
      <c r="E6" s="5">
        <v>26</v>
      </c>
      <c r="F6" s="6">
        <f>G40/1000</f>
        <v>0.3155</v>
      </c>
      <c r="G6" s="5">
        <v>3</v>
      </c>
      <c r="H6" s="6">
        <v>4.4999999999999998E-2</v>
      </c>
      <c r="I6" s="5">
        <v>2</v>
      </c>
      <c r="J6" s="48">
        <v>0.03</v>
      </c>
    </row>
    <row r="9" spans="1:10" ht="12" x14ac:dyDescent="0.2">
      <c r="A9" s="61" t="s">
        <v>9</v>
      </c>
      <c r="B9" s="61"/>
      <c r="C9" s="61"/>
      <c r="D9" s="61"/>
      <c r="E9" s="61"/>
      <c r="F9" s="61"/>
      <c r="G9" s="61"/>
      <c r="H9" s="61"/>
      <c r="I9" s="61"/>
    </row>
    <row r="10" spans="1:10" x14ac:dyDescent="0.2">
      <c r="A10" s="62" t="s">
        <v>28</v>
      </c>
      <c r="B10" s="62"/>
    </row>
    <row r="12" spans="1:10" s="2" customFormat="1" ht="32.85" customHeight="1" x14ac:dyDescent="0.2">
      <c r="A12" s="63" t="s">
        <v>1</v>
      </c>
      <c r="B12" s="63"/>
      <c r="C12" s="36" t="s">
        <v>10</v>
      </c>
      <c r="D12" s="36" t="s">
        <v>11</v>
      </c>
      <c r="E12" s="36" t="s">
        <v>12</v>
      </c>
      <c r="F12" s="36" t="s">
        <v>13</v>
      </c>
      <c r="G12" s="36" t="s">
        <v>353</v>
      </c>
      <c r="H12" s="36" t="s">
        <v>330</v>
      </c>
      <c r="I12" s="36" t="s">
        <v>14</v>
      </c>
      <c r="J12" s="36" t="s">
        <v>15</v>
      </c>
    </row>
    <row r="13" spans="1:10" ht="13.35" customHeight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13.35" customHeight="1" x14ac:dyDescent="0.2">
      <c r="A14" s="38">
        <v>1</v>
      </c>
      <c r="B14" s="38" t="s">
        <v>29</v>
      </c>
      <c r="C14" s="38"/>
      <c r="D14" s="38" t="s">
        <v>55</v>
      </c>
      <c r="E14" s="43">
        <v>44711</v>
      </c>
      <c r="F14" s="43">
        <v>44756</v>
      </c>
      <c r="G14" s="39">
        <v>15</v>
      </c>
      <c r="H14" s="39">
        <v>458.33</v>
      </c>
      <c r="I14" s="40" t="s">
        <v>25</v>
      </c>
      <c r="J14" s="40" t="s">
        <v>21</v>
      </c>
    </row>
    <row r="15" spans="1:10" ht="13.35" customHeight="1" x14ac:dyDescent="0.2">
      <c r="A15" s="38">
        <v>2</v>
      </c>
      <c r="B15" s="38" t="s">
        <v>30</v>
      </c>
      <c r="C15" s="38"/>
      <c r="D15" s="38" t="s">
        <v>56</v>
      </c>
      <c r="E15" s="43">
        <v>44707</v>
      </c>
      <c r="F15" s="43">
        <v>44752</v>
      </c>
      <c r="G15" s="39">
        <v>15</v>
      </c>
      <c r="H15" s="39">
        <v>458.33</v>
      </c>
      <c r="I15" s="40" t="s">
        <v>25</v>
      </c>
      <c r="J15" s="40" t="s">
        <v>21</v>
      </c>
    </row>
    <row r="16" spans="1:10" ht="13.35" customHeight="1" x14ac:dyDescent="0.2">
      <c r="A16" s="38">
        <v>3</v>
      </c>
      <c r="B16" s="38" t="s">
        <v>31</v>
      </c>
      <c r="C16" s="38"/>
      <c r="D16" s="38" t="s">
        <v>57</v>
      </c>
      <c r="E16" s="43">
        <v>44706</v>
      </c>
      <c r="F16" s="43">
        <v>44751</v>
      </c>
      <c r="G16" s="39">
        <v>15</v>
      </c>
      <c r="H16" s="39">
        <v>458.33</v>
      </c>
      <c r="I16" s="40" t="s">
        <v>25</v>
      </c>
      <c r="J16" s="40" t="s">
        <v>21</v>
      </c>
    </row>
    <row r="17" spans="1:10" ht="13.35" customHeight="1" x14ac:dyDescent="0.2">
      <c r="A17" s="38">
        <v>4</v>
      </c>
      <c r="B17" s="38" t="s">
        <v>32</v>
      </c>
      <c r="C17" s="38"/>
      <c r="D17" s="38" t="s">
        <v>58</v>
      </c>
      <c r="E17" s="43">
        <v>44706</v>
      </c>
      <c r="F17" s="43">
        <v>44751</v>
      </c>
      <c r="G17" s="39">
        <v>15</v>
      </c>
      <c r="H17" s="39">
        <v>458.33</v>
      </c>
      <c r="I17" s="40" t="s">
        <v>25</v>
      </c>
      <c r="J17" s="40" t="s">
        <v>21</v>
      </c>
    </row>
    <row r="18" spans="1:10" ht="12.75" customHeight="1" x14ac:dyDescent="0.2">
      <c r="A18" s="38">
        <v>5</v>
      </c>
      <c r="B18" s="38" t="s">
        <v>33</v>
      </c>
      <c r="C18" s="38"/>
      <c r="D18" s="42" t="s">
        <v>59</v>
      </c>
      <c r="E18" s="43">
        <v>44708</v>
      </c>
      <c r="F18" s="43">
        <v>44753</v>
      </c>
      <c r="G18" s="45">
        <v>15</v>
      </c>
      <c r="H18" s="39">
        <v>458.33</v>
      </c>
      <c r="I18" s="40" t="s">
        <v>25</v>
      </c>
      <c r="J18" s="40" t="s">
        <v>21</v>
      </c>
    </row>
    <row r="19" spans="1:10" ht="13.35" customHeight="1" x14ac:dyDescent="0.2">
      <c r="A19" s="38">
        <v>6</v>
      </c>
      <c r="B19" s="38" t="s">
        <v>34</v>
      </c>
      <c r="C19" s="38"/>
      <c r="D19" s="38" t="s">
        <v>60</v>
      </c>
      <c r="E19" s="43">
        <v>44712</v>
      </c>
      <c r="F19" s="43">
        <v>44757</v>
      </c>
      <c r="G19" s="39">
        <v>9</v>
      </c>
      <c r="H19" s="39">
        <v>458.33</v>
      </c>
      <c r="I19" s="40" t="s">
        <v>25</v>
      </c>
      <c r="J19" s="40" t="s">
        <v>21</v>
      </c>
    </row>
    <row r="20" spans="1:10" ht="13.35" customHeight="1" x14ac:dyDescent="0.2">
      <c r="A20" s="38">
        <v>7</v>
      </c>
      <c r="B20" s="38" t="s">
        <v>35</v>
      </c>
      <c r="C20" s="38"/>
      <c r="D20" s="38" t="s">
        <v>61</v>
      </c>
      <c r="E20" s="43">
        <v>44707</v>
      </c>
      <c r="F20" s="43">
        <v>44752</v>
      </c>
      <c r="G20" s="39">
        <v>15</v>
      </c>
      <c r="H20" s="39">
        <v>458.33</v>
      </c>
      <c r="I20" s="40" t="s">
        <v>25</v>
      </c>
      <c r="J20" s="40" t="s">
        <v>21</v>
      </c>
    </row>
    <row r="21" spans="1:10" ht="13.35" customHeight="1" x14ac:dyDescent="0.2">
      <c r="A21" s="38">
        <v>8</v>
      </c>
      <c r="B21" s="38" t="s">
        <v>36</v>
      </c>
      <c r="C21" s="38"/>
      <c r="D21" s="38" t="s">
        <v>62</v>
      </c>
      <c r="E21" s="43">
        <v>44712</v>
      </c>
      <c r="F21" s="43">
        <v>44757</v>
      </c>
      <c r="G21" s="39">
        <v>4</v>
      </c>
      <c r="H21" s="39">
        <v>458.33</v>
      </c>
      <c r="I21" s="40" t="s">
        <v>25</v>
      </c>
      <c r="J21" s="40" t="s">
        <v>21</v>
      </c>
    </row>
    <row r="22" spans="1:10" ht="13.35" customHeight="1" x14ac:dyDescent="0.2">
      <c r="A22" s="38">
        <v>9</v>
      </c>
      <c r="B22" s="38" t="s">
        <v>37</v>
      </c>
      <c r="C22" s="38"/>
      <c r="D22" s="38" t="s">
        <v>63</v>
      </c>
      <c r="E22" s="43">
        <v>44712</v>
      </c>
      <c r="F22" s="43">
        <v>44757</v>
      </c>
      <c r="G22" s="39">
        <v>9</v>
      </c>
      <c r="H22" s="39">
        <v>458.33</v>
      </c>
      <c r="I22" s="40" t="s">
        <v>25</v>
      </c>
      <c r="J22" s="40" t="s">
        <v>21</v>
      </c>
    </row>
    <row r="23" spans="1:10" ht="12.75" customHeight="1" x14ac:dyDescent="0.2">
      <c r="A23" s="38">
        <v>10</v>
      </c>
      <c r="B23" s="38" t="s">
        <v>38</v>
      </c>
      <c r="C23" s="38"/>
      <c r="D23" s="42" t="s">
        <v>64</v>
      </c>
      <c r="E23" s="43">
        <v>44712</v>
      </c>
      <c r="F23" s="43">
        <v>44757</v>
      </c>
      <c r="G23" s="45">
        <v>9</v>
      </c>
      <c r="H23" s="39">
        <v>458.33</v>
      </c>
      <c r="I23" s="40" t="s">
        <v>25</v>
      </c>
      <c r="J23" s="40" t="s">
        <v>21</v>
      </c>
    </row>
    <row r="24" spans="1:10" ht="13.35" customHeight="1" x14ac:dyDescent="0.2">
      <c r="A24" s="38">
        <v>11</v>
      </c>
      <c r="B24" s="38" t="s">
        <v>39</v>
      </c>
      <c r="C24" s="38"/>
      <c r="D24" s="38" t="s">
        <v>65</v>
      </c>
      <c r="E24" s="43">
        <v>44712</v>
      </c>
      <c r="F24" s="43">
        <v>44757</v>
      </c>
      <c r="G24" s="39">
        <v>9</v>
      </c>
      <c r="H24" s="39">
        <v>458.33</v>
      </c>
      <c r="I24" s="40" t="s">
        <v>25</v>
      </c>
      <c r="J24" s="40" t="s">
        <v>21</v>
      </c>
    </row>
    <row r="25" spans="1:10" ht="13.35" customHeight="1" x14ac:dyDescent="0.2">
      <c r="A25" s="38">
        <v>12</v>
      </c>
      <c r="B25" s="38" t="s">
        <v>40</v>
      </c>
      <c r="C25" s="38"/>
      <c r="D25" s="38" t="s">
        <v>66</v>
      </c>
      <c r="E25" s="43">
        <v>44712</v>
      </c>
      <c r="F25" s="43">
        <v>44757</v>
      </c>
      <c r="G25" s="39">
        <v>9</v>
      </c>
      <c r="H25" s="39">
        <v>458.33</v>
      </c>
      <c r="I25" s="40" t="s">
        <v>25</v>
      </c>
      <c r="J25" s="40" t="s">
        <v>21</v>
      </c>
    </row>
    <row r="26" spans="1:10" ht="13.35" customHeight="1" x14ac:dyDescent="0.2">
      <c r="A26" s="38">
        <v>13</v>
      </c>
      <c r="B26" s="38" t="s">
        <v>41</v>
      </c>
      <c r="C26" s="38"/>
      <c r="D26" s="38" t="s">
        <v>67</v>
      </c>
      <c r="E26" s="43" t="s">
        <v>81</v>
      </c>
      <c r="F26" s="43">
        <v>44757</v>
      </c>
      <c r="G26" s="39">
        <v>15</v>
      </c>
      <c r="H26" s="39">
        <v>458.33</v>
      </c>
      <c r="I26" s="40" t="s">
        <v>25</v>
      </c>
      <c r="J26" s="40" t="s">
        <v>21</v>
      </c>
    </row>
    <row r="27" spans="1:10" ht="13.35" customHeight="1" x14ac:dyDescent="0.2">
      <c r="A27" s="38">
        <v>14</v>
      </c>
      <c r="B27" s="38" t="s">
        <v>42</v>
      </c>
      <c r="C27" s="38"/>
      <c r="D27" s="38" t="s">
        <v>68</v>
      </c>
      <c r="E27" s="43">
        <v>44712</v>
      </c>
      <c r="F27" s="43">
        <v>44757</v>
      </c>
      <c r="G27" s="39">
        <v>15</v>
      </c>
      <c r="H27" s="39">
        <v>458.33</v>
      </c>
      <c r="I27" s="40" t="s">
        <v>25</v>
      </c>
      <c r="J27" s="40" t="s">
        <v>21</v>
      </c>
    </row>
    <row r="28" spans="1:10" ht="12.75" customHeight="1" x14ac:dyDescent="0.2">
      <c r="A28" s="38">
        <v>15</v>
      </c>
      <c r="B28" s="38" t="s">
        <v>43</v>
      </c>
      <c r="C28" s="38"/>
      <c r="D28" s="42" t="s">
        <v>69</v>
      </c>
      <c r="E28" s="43">
        <v>44699</v>
      </c>
      <c r="F28" s="43">
        <v>45064</v>
      </c>
      <c r="G28" s="45">
        <v>15</v>
      </c>
      <c r="H28" s="39">
        <v>458.33</v>
      </c>
      <c r="I28" s="40" t="s">
        <v>82</v>
      </c>
      <c r="J28" s="40" t="s">
        <v>24</v>
      </c>
    </row>
    <row r="29" spans="1:10" ht="13.35" customHeight="1" x14ac:dyDescent="0.2">
      <c r="A29" s="38">
        <v>16</v>
      </c>
      <c r="B29" s="38" t="s">
        <v>44</v>
      </c>
      <c r="C29" s="38"/>
      <c r="D29" s="38" t="s">
        <v>70</v>
      </c>
      <c r="E29" s="43">
        <v>44693</v>
      </c>
      <c r="F29" s="43">
        <v>44738</v>
      </c>
      <c r="G29" s="39">
        <v>15</v>
      </c>
      <c r="H29" s="39">
        <v>458.33</v>
      </c>
      <c r="I29" s="40" t="s">
        <v>83</v>
      </c>
      <c r="J29" s="40" t="s">
        <v>24</v>
      </c>
    </row>
    <row r="30" spans="1:10" ht="13.35" customHeight="1" x14ac:dyDescent="0.2">
      <c r="A30" s="38">
        <v>17</v>
      </c>
      <c r="B30" s="38" t="s">
        <v>45</v>
      </c>
      <c r="C30" s="38"/>
      <c r="D30" s="38" t="s">
        <v>71</v>
      </c>
      <c r="E30" s="43">
        <v>44707</v>
      </c>
      <c r="F30" s="43">
        <v>44752</v>
      </c>
      <c r="G30" s="39">
        <v>5.5</v>
      </c>
      <c r="H30" s="39">
        <v>458.33</v>
      </c>
      <c r="I30" s="40" t="s">
        <v>84</v>
      </c>
      <c r="J30" s="40" t="s">
        <v>21</v>
      </c>
    </row>
    <row r="31" spans="1:10" ht="13.35" customHeight="1" x14ac:dyDescent="0.2">
      <c r="A31" s="38">
        <v>18</v>
      </c>
      <c r="B31" s="38" t="s">
        <v>46</v>
      </c>
      <c r="C31" s="38"/>
      <c r="D31" s="38" t="s">
        <v>72</v>
      </c>
      <c r="E31" s="43">
        <v>44705</v>
      </c>
      <c r="F31" s="43">
        <v>44750</v>
      </c>
      <c r="G31" s="39">
        <v>9</v>
      </c>
      <c r="H31" s="39">
        <v>458.33</v>
      </c>
      <c r="I31" s="40" t="s">
        <v>25</v>
      </c>
      <c r="J31" s="40" t="s">
        <v>21</v>
      </c>
    </row>
    <row r="32" spans="1:10" ht="13.35" customHeight="1" x14ac:dyDescent="0.2">
      <c r="A32" s="38">
        <v>19</v>
      </c>
      <c r="B32" s="38" t="s">
        <v>47</v>
      </c>
      <c r="C32" s="38"/>
      <c r="D32" s="38" t="s">
        <v>73</v>
      </c>
      <c r="E32" s="43">
        <v>44692</v>
      </c>
      <c r="F32" s="43">
        <v>44737</v>
      </c>
      <c r="G32" s="39">
        <v>15</v>
      </c>
      <c r="H32" s="39">
        <v>458.33</v>
      </c>
      <c r="I32" s="40" t="s">
        <v>85</v>
      </c>
      <c r="J32" s="40" t="s">
        <v>24</v>
      </c>
    </row>
    <row r="33" spans="1:10" ht="12.75" customHeight="1" x14ac:dyDescent="0.2">
      <c r="A33" s="38">
        <v>20</v>
      </c>
      <c r="B33" s="38" t="s">
        <v>48</v>
      </c>
      <c r="C33" s="38"/>
      <c r="D33" s="42" t="s">
        <v>74</v>
      </c>
      <c r="E33" s="43">
        <v>44693</v>
      </c>
      <c r="F33" s="43">
        <v>44738</v>
      </c>
      <c r="G33" s="45">
        <v>15</v>
      </c>
      <c r="H33" s="39">
        <v>458.33</v>
      </c>
      <c r="I33" s="40" t="s">
        <v>25</v>
      </c>
      <c r="J33" s="40" t="s">
        <v>21</v>
      </c>
    </row>
    <row r="34" spans="1:10" ht="13.35" customHeight="1" x14ac:dyDescent="0.2">
      <c r="A34" s="38">
        <v>21</v>
      </c>
      <c r="B34" s="38" t="s">
        <v>49</v>
      </c>
      <c r="C34" s="38"/>
      <c r="D34" s="38" t="s">
        <v>75</v>
      </c>
      <c r="E34" s="43">
        <v>44694</v>
      </c>
      <c r="F34" s="43">
        <v>44739</v>
      </c>
      <c r="G34" s="39">
        <v>15</v>
      </c>
      <c r="H34" s="39">
        <v>458.33</v>
      </c>
      <c r="I34" s="40" t="s">
        <v>86</v>
      </c>
      <c r="J34" s="40" t="s">
        <v>88</v>
      </c>
    </row>
    <row r="35" spans="1:10" ht="13.35" customHeight="1" x14ac:dyDescent="0.2">
      <c r="A35" s="38">
        <v>22</v>
      </c>
      <c r="B35" s="38" t="s">
        <v>50</v>
      </c>
      <c r="C35" s="38"/>
      <c r="D35" s="38" t="s">
        <v>76</v>
      </c>
      <c r="E35" s="43">
        <v>44698</v>
      </c>
      <c r="F35" s="43">
        <v>44743</v>
      </c>
      <c r="G35" s="39">
        <v>7</v>
      </c>
      <c r="H35" s="39">
        <v>458.33</v>
      </c>
      <c r="I35" s="40" t="s">
        <v>25</v>
      </c>
      <c r="J35" s="40" t="s">
        <v>21</v>
      </c>
    </row>
    <row r="36" spans="1:10" ht="13.35" customHeight="1" x14ac:dyDescent="0.2">
      <c r="A36" s="38">
        <v>23</v>
      </c>
      <c r="B36" s="38" t="s">
        <v>51</v>
      </c>
      <c r="C36" s="38"/>
      <c r="D36" s="38" t="s">
        <v>77</v>
      </c>
      <c r="E36" s="43">
        <v>44708</v>
      </c>
      <c r="F36" s="43">
        <v>44753</v>
      </c>
      <c r="G36" s="39">
        <v>15</v>
      </c>
      <c r="H36" s="39">
        <v>458.33</v>
      </c>
      <c r="I36" s="40" t="s">
        <v>25</v>
      </c>
      <c r="J36" s="40" t="s">
        <v>21</v>
      </c>
    </row>
    <row r="37" spans="1:10" ht="13.35" customHeight="1" x14ac:dyDescent="0.2">
      <c r="A37" s="38">
        <v>24</v>
      </c>
      <c r="B37" s="38" t="s">
        <v>52</v>
      </c>
      <c r="C37" s="38"/>
      <c r="D37" s="38" t="s">
        <v>78</v>
      </c>
      <c r="E37" s="43">
        <v>44705</v>
      </c>
      <c r="F37" s="43">
        <v>44750</v>
      </c>
      <c r="G37" s="39">
        <v>15</v>
      </c>
      <c r="H37" s="39">
        <v>458.33</v>
      </c>
      <c r="I37" s="40" t="s">
        <v>87</v>
      </c>
      <c r="J37" s="40" t="s">
        <v>21</v>
      </c>
    </row>
    <row r="38" spans="1:10" ht="12.75" customHeight="1" x14ac:dyDescent="0.2">
      <c r="A38" s="38">
        <v>25</v>
      </c>
      <c r="B38" s="38" t="s">
        <v>53</v>
      </c>
      <c r="C38" s="38"/>
      <c r="D38" s="42" t="s">
        <v>79</v>
      </c>
      <c r="E38" s="43">
        <v>44708</v>
      </c>
      <c r="F38" s="43">
        <v>44753</v>
      </c>
      <c r="G38" s="45">
        <v>15</v>
      </c>
      <c r="H38" s="39">
        <v>458.33</v>
      </c>
      <c r="I38" s="40" t="s">
        <v>86</v>
      </c>
      <c r="J38" s="40" t="s">
        <v>88</v>
      </c>
    </row>
    <row r="39" spans="1:10" ht="13.35" customHeight="1" x14ac:dyDescent="0.2">
      <c r="A39" s="38">
        <v>26</v>
      </c>
      <c r="B39" s="38" t="s">
        <v>54</v>
      </c>
      <c r="C39" s="38"/>
      <c r="D39" s="38" t="s">
        <v>80</v>
      </c>
      <c r="E39" s="43">
        <v>44711</v>
      </c>
      <c r="F39" s="43">
        <v>44756</v>
      </c>
      <c r="G39" s="39">
        <v>5</v>
      </c>
      <c r="H39" s="39">
        <v>458.33</v>
      </c>
      <c r="I39" s="40" t="s">
        <v>25</v>
      </c>
      <c r="J39" s="40" t="s">
        <v>21</v>
      </c>
    </row>
    <row r="40" spans="1:10" ht="11.85" customHeight="1" x14ac:dyDescent="0.2">
      <c r="A40" s="20" t="s">
        <v>16</v>
      </c>
      <c r="B40" s="21"/>
      <c r="C40" s="22"/>
      <c r="D40" s="15"/>
      <c r="E40" s="44"/>
      <c r="F40" s="44"/>
      <c r="G40" s="46">
        <f>SUM(G14:G39)</f>
        <v>315.5</v>
      </c>
      <c r="H40" s="47">
        <f>SUM(H14:H39)</f>
        <v>11916.58</v>
      </c>
      <c r="I40" s="46"/>
      <c r="J40" s="46"/>
    </row>
    <row r="49" spans="7:14" x14ac:dyDescent="0.2">
      <c r="G49" s="26"/>
      <c r="H49" s="27"/>
      <c r="I49" s="28"/>
      <c r="J49" s="28"/>
      <c r="K49" s="29"/>
      <c r="L49" s="29"/>
      <c r="M49" s="30"/>
      <c r="N49" s="31"/>
    </row>
    <row r="50" spans="7:14" x14ac:dyDescent="0.2">
      <c r="G50" s="26"/>
      <c r="H50" s="27"/>
      <c r="I50" s="32"/>
      <c r="J50" s="32"/>
      <c r="K50" s="33"/>
      <c r="L50" s="29"/>
      <c r="M50" s="30"/>
      <c r="N50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146"/>
  <sheetViews>
    <sheetView topLeftCell="A115" workbookViewId="0">
      <selection activeCell="G12" sqref="G12"/>
    </sheetView>
  </sheetViews>
  <sheetFormatPr defaultColWidth="10.33203125" defaultRowHeight="11.25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5.332031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0" x14ac:dyDescent="0.2">
      <c r="A2" s="62" t="s">
        <v>89</v>
      </c>
      <c r="B2" s="62"/>
    </row>
    <row r="4" spans="1:10" s="2" customFormat="1" ht="32.85" customHeight="1" x14ac:dyDescent="0.2">
      <c r="A4" s="64" t="s">
        <v>1</v>
      </c>
      <c r="B4" s="65"/>
      <c r="C4" s="63" t="s">
        <v>2</v>
      </c>
      <c r="D4" s="63"/>
      <c r="E4" s="63" t="s">
        <v>3</v>
      </c>
      <c r="F4" s="63"/>
      <c r="G4" s="63" t="s">
        <v>4</v>
      </c>
      <c r="H4" s="63"/>
      <c r="I4" s="63" t="s">
        <v>5</v>
      </c>
      <c r="J4" s="63"/>
    </row>
    <row r="5" spans="1:10" s="2" customFormat="1" ht="11.85" customHeight="1" x14ac:dyDescent="0.2">
      <c r="A5" s="66"/>
      <c r="B5" s="67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105</v>
      </c>
      <c r="D6" s="6">
        <v>1.2709999999999999</v>
      </c>
      <c r="E6" s="5">
        <v>122</v>
      </c>
      <c r="F6" s="6">
        <f>G136</f>
        <v>1508</v>
      </c>
      <c r="G6" s="5">
        <v>23</v>
      </c>
      <c r="H6" s="6">
        <v>0.32100000000000001</v>
      </c>
      <c r="I6" s="5">
        <v>3</v>
      </c>
      <c r="J6" s="6">
        <v>4.4999999999999998E-2</v>
      </c>
    </row>
    <row r="9" spans="1:10" ht="12" x14ac:dyDescent="0.2">
      <c r="A9" s="61" t="s">
        <v>9</v>
      </c>
      <c r="B9" s="61"/>
      <c r="C9" s="61"/>
      <c r="D9" s="61"/>
      <c r="E9" s="61"/>
      <c r="F9" s="61"/>
      <c r="G9" s="61"/>
      <c r="H9" s="61"/>
      <c r="I9" s="61"/>
    </row>
    <row r="10" spans="1:10" x14ac:dyDescent="0.2">
      <c r="A10" s="62" t="s">
        <v>89</v>
      </c>
      <c r="B10" s="62"/>
    </row>
    <row r="12" spans="1:10" s="2" customFormat="1" ht="32.85" customHeight="1" x14ac:dyDescent="0.2">
      <c r="A12" s="63" t="s">
        <v>1</v>
      </c>
      <c r="B12" s="63"/>
      <c r="C12" s="36" t="s">
        <v>10</v>
      </c>
      <c r="D12" s="36" t="s">
        <v>11</v>
      </c>
      <c r="E12" s="36" t="s">
        <v>12</v>
      </c>
      <c r="F12" s="36" t="s">
        <v>13</v>
      </c>
      <c r="G12" s="36" t="s">
        <v>353</v>
      </c>
      <c r="H12" s="36" t="s">
        <v>330</v>
      </c>
      <c r="I12" s="36" t="s">
        <v>14</v>
      </c>
      <c r="J12" s="36" t="s">
        <v>15</v>
      </c>
    </row>
    <row r="13" spans="1:10" ht="13.35" customHeight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13.35" customHeight="1" x14ac:dyDescent="0.2">
      <c r="A14" s="38">
        <v>1</v>
      </c>
      <c r="B14" s="38" t="s">
        <v>90</v>
      </c>
      <c r="C14" s="38"/>
      <c r="D14" s="38" t="s">
        <v>211</v>
      </c>
      <c r="E14" s="43">
        <v>44713</v>
      </c>
      <c r="F14" s="43">
        <v>44758</v>
      </c>
      <c r="G14" s="39">
        <v>9</v>
      </c>
      <c r="H14" s="39">
        <v>458.33</v>
      </c>
      <c r="I14" s="40" t="s">
        <v>25</v>
      </c>
      <c r="J14" s="40" t="s">
        <v>21</v>
      </c>
    </row>
    <row r="15" spans="1:10" ht="13.35" customHeight="1" x14ac:dyDescent="0.2">
      <c r="A15" s="38">
        <v>2</v>
      </c>
      <c r="B15" s="38" t="s">
        <v>91</v>
      </c>
      <c r="C15" s="38"/>
      <c r="D15" s="38" t="s">
        <v>212</v>
      </c>
      <c r="E15" s="43">
        <v>44713</v>
      </c>
      <c r="F15" s="43">
        <v>44758</v>
      </c>
      <c r="G15" s="39">
        <v>9</v>
      </c>
      <c r="H15" s="39">
        <v>458.33</v>
      </c>
      <c r="I15" s="40" t="s">
        <v>25</v>
      </c>
      <c r="J15" s="40" t="s">
        <v>21</v>
      </c>
    </row>
    <row r="16" spans="1:10" ht="13.35" customHeight="1" x14ac:dyDescent="0.2">
      <c r="A16" s="38">
        <v>3</v>
      </c>
      <c r="B16" s="38" t="s">
        <v>92</v>
      </c>
      <c r="C16" s="38"/>
      <c r="D16" s="38" t="s">
        <v>213</v>
      </c>
      <c r="E16" s="43">
        <v>44713</v>
      </c>
      <c r="F16" s="43">
        <v>44758</v>
      </c>
      <c r="G16" s="39">
        <v>9</v>
      </c>
      <c r="H16" s="39">
        <v>458.33</v>
      </c>
      <c r="I16" s="40" t="s">
        <v>25</v>
      </c>
      <c r="J16" s="40" t="s">
        <v>21</v>
      </c>
    </row>
    <row r="17" spans="1:10" ht="13.35" customHeight="1" x14ac:dyDescent="0.2">
      <c r="A17" s="38">
        <v>4</v>
      </c>
      <c r="B17" s="38" t="s">
        <v>93</v>
      </c>
      <c r="C17" s="38"/>
      <c r="D17" s="38" t="s">
        <v>214</v>
      </c>
      <c r="E17" s="43">
        <v>44719</v>
      </c>
      <c r="F17" s="43">
        <v>44764</v>
      </c>
      <c r="G17" s="39">
        <v>14</v>
      </c>
      <c r="H17" s="39">
        <v>458.33</v>
      </c>
      <c r="I17" s="40" t="s">
        <v>25</v>
      </c>
      <c r="J17" s="40" t="s">
        <v>21</v>
      </c>
    </row>
    <row r="18" spans="1:10" ht="12.75" customHeight="1" x14ac:dyDescent="0.2">
      <c r="A18" s="38">
        <v>5</v>
      </c>
      <c r="B18" s="38" t="s">
        <v>94</v>
      </c>
      <c r="C18" s="38"/>
      <c r="D18" s="42" t="s">
        <v>215</v>
      </c>
      <c r="E18" s="43">
        <v>44719</v>
      </c>
      <c r="F18" s="43">
        <v>44764</v>
      </c>
      <c r="G18" s="45">
        <v>15</v>
      </c>
      <c r="H18" s="39">
        <v>458.33</v>
      </c>
      <c r="I18" s="40" t="s">
        <v>25</v>
      </c>
      <c r="J18" s="40" t="s">
        <v>21</v>
      </c>
    </row>
    <row r="19" spans="1:10" ht="13.35" customHeight="1" x14ac:dyDescent="0.2">
      <c r="A19" s="38">
        <v>6</v>
      </c>
      <c r="B19" s="38" t="s">
        <v>95</v>
      </c>
      <c r="C19" s="38"/>
      <c r="D19" s="38" t="s">
        <v>216</v>
      </c>
      <c r="E19" s="43">
        <v>44714</v>
      </c>
      <c r="F19" s="43">
        <v>44759</v>
      </c>
      <c r="G19" s="39">
        <v>15</v>
      </c>
      <c r="H19" s="39">
        <v>458.33</v>
      </c>
      <c r="I19" s="40" t="s">
        <v>25</v>
      </c>
      <c r="J19" s="40" t="s">
        <v>21</v>
      </c>
    </row>
    <row r="20" spans="1:10" ht="13.35" customHeight="1" x14ac:dyDescent="0.2">
      <c r="A20" s="38">
        <v>7</v>
      </c>
      <c r="B20" s="38" t="s">
        <v>96</v>
      </c>
      <c r="C20" s="38"/>
      <c r="D20" s="38" t="s">
        <v>217</v>
      </c>
      <c r="E20" s="43">
        <v>44714</v>
      </c>
      <c r="F20" s="43">
        <v>44759</v>
      </c>
      <c r="G20" s="39">
        <v>15</v>
      </c>
      <c r="H20" s="39">
        <v>458.33</v>
      </c>
      <c r="I20" s="40" t="s">
        <v>25</v>
      </c>
      <c r="J20" s="40" t="s">
        <v>21</v>
      </c>
    </row>
    <row r="21" spans="1:10" ht="13.35" customHeight="1" x14ac:dyDescent="0.2">
      <c r="A21" s="38">
        <v>8</v>
      </c>
      <c r="B21" s="38" t="s">
        <v>97</v>
      </c>
      <c r="C21" s="38"/>
      <c r="D21" s="38" t="s">
        <v>218</v>
      </c>
      <c r="E21" s="43">
        <v>44714</v>
      </c>
      <c r="F21" s="43">
        <v>44759</v>
      </c>
      <c r="G21" s="39">
        <v>9</v>
      </c>
      <c r="H21" s="39">
        <v>458.33</v>
      </c>
      <c r="I21" s="40" t="s">
        <v>25</v>
      </c>
      <c r="J21" s="40" t="s">
        <v>21</v>
      </c>
    </row>
    <row r="22" spans="1:10" ht="13.35" customHeight="1" x14ac:dyDescent="0.2">
      <c r="A22" s="38">
        <v>9</v>
      </c>
      <c r="B22" s="38" t="s">
        <v>98</v>
      </c>
      <c r="C22" s="38"/>
      <c r="D22" s="38" t="s">
        <v>219</v>
      </c>
      <c r="E22" s="43">
        <v>44714</v>
      </c>
      <c r="F22" s="43">
        <v>44759</v>
      </c>
      <c r="G22" s="39">
        <v>15</v>
      </c>
      <c r="H22" s="39">
        <v>458.33</v>
      </c>
      <c r="I22" s="40" t="s">
        <v>25</v>
      </c>
      <c r="J22" s="40" t="s">
        <v>21</v>
      </c>
    </row>
    <row r="23" spans="1:10" ht="12.75" customHeight="1" x14ac:dyDescent="0.2">
      <c r="A23" s="38">
        <v>10</v>
      </c>
      <c r="B23" s="38" t="s">
        <v>99</v>
      </c>
      <c r="C23" s="38"/>
      <c r="D23" s="42" t="s">
        <v>220</v>
      </c>
      <c r="E23" s="43">
        <v>44726</v>
      </c>
      <c r="F23" s="43">
        <v>44771</v>
      </c>
      <c r="G23" s="45">
        <v>15</v>
      </c>
      <c r="H23" s="39">
        <v>458.33</v>
      </c>
      <c r="I23" s="40" t="s">
        <v>25</v>
      </c>
      <c r="J23" s="40" t="s">
        <v>21</v>
      </c>
    </row>
    <row r="24" spans="1:10" ht="13.35" customHeight="1" x14ac:dyDescent="0.2">
      <c r="A24" s="38">
        <v>11</v>
      </c>
      <c r="B24" s="38" t="s">
        <v>100</v>
      </c>
      <c r="C24" s="38"/>
      <c r="D24" s="38" t="s">
        <v>221</v>
      </c>
      <c r="E24" s="43">
        <v>44719</v>
      </c>
      <c r="F24" s="43">
        <v>44764</v>
      </c>
      <c r="G24" s="39">
        <v>15</v>
      </c>
      <c r="H24" s="39">
        <v>458.33</v>
      </c>
      <c r="I24" s="40" t="s">
        <v>25</v>
      </c>
      <c r="J24" s="40" t="s">
        <v>21</v>
      </c>
    </row>
    <row r="25" spans="1:10" ht="13.35" customHeight="1" x14ac:dyDescent="0.2">
      <c r="A25" s="38">
        <v>12</v>
      </c>
      <c r="B25" s="38" t="s">
        <v>101</v>
      </c>
      <c r="C25" s="38"/>
      <c r="D25" s="38" t="s">
        <v>222</v>
      </c>
      <c r="E25" s="43">
        <v>44726</v>
      </c>
      <c r="F25" s="43">
        <v>44771</v>
      </c>
      <c r="G25" s="39">
        <v>15</v>
      </c>
      <c r="H25" s="39">
        <v>458.33</v>
      </c>
      <c r="I25" s="40" t="s">
        <v>25</v>
      </c>
      <c r="J25" s="40" t="s">
        <v>21</v>
      </c>
    </row>
    <row r="26" spans="1:10" ht="13.35" customHeight="1" x14ac:dyDescent="0.2">
      <c r="A26" s="38">
        <v>13</v>
      </c>
      <c r="B26" s="38" t="s">
        <v>102</v>
      </c>
      <c r="C26" s="38"/>
      <c r="D26" s="38" t="s">
        <v>223</v>
      </c>
      <c r="E26" s="43">
        <v>44713</v>
      </c>
      <c r="F26" s="43">
        <v>44758</v>
      </c>
      <c r="G26" s="39">
        <v>15</v>
      </c>
      <c r="H26" s="39">
        <v>458.33</v>
      </c>
      <c r="I26" s="40" t="s">
        <v>25</v>
      </c>
      <c r="J26" s="40" t="s">
        <v>21</v>
      </c>
    </row>
    <row r="27" spans="1:10" ht="13.35" customHeight="1" x14ac:dyDescent="0.2">
      <c r="A27" s="38">
        <v>14</v>
      </c>
      <c r="B27" s="38" t="s">
        <v>103</v>
      </c>
      <c r="C27" s="38"/>
      <c r="D27" s="38" t="s">
        <v>224</v>
      </c>
      <c r="E27" s="43">
        <v>44719</v>
      </c>
      <c r="F27" s="43">
        <v>44764</v>
      </c>
      <c r="G27" s="39">
        <v>15</v>
      </c>
      <c r="H27" s="39">
        <v>458.33</v>
      </c>
      <c r="I27" s="40" t="s">
        <v>25</v>
      </c>
      <c r="J27" s="40" t="s">
        <v>21</v>
      </c>
    </row>
    <row r="28" spans="1:10" ht="12.75" customHeight="1" x14ac:dyDescent="0.2">
      <c r="A28" s="38">
        <v>15</v>
      </c>
      <c r="B28" s="38" t="s">
        <v>104</v>
      </c>
      <c r="C28" s="38"/>
      <c r="D28" s="42" t="s">
        <v>225</v>
      </c>
      <c r="E28" s="43">
        <v>44726</v>
      </c>
      <c r="F28" s="43">
        <v>44771</v>
      </c>
      <c r="G28" s="45">
        <v>15</v>
      </c>
      <c r="H28" s="39">
        <v>458.33</v>
      </c>
      <c r="I28" s="40" t="s">
        <v>25</v>
      </c>
      <c r="J28" s="40" t="s">
        <v>21</v>
      </c>
    </row>
    <row r="29" spans="1:10" ht="13.35" customHeight="1" x14ac:dyDescent="0.2">
      <c r="A29" s="38">
        <v>16</v>
      </c>
      <c r="B29" s="38" t="s">
        <v>105</v>
      </c>
      <c r="C29" s="38"/>
      <c r="D29" s="38" t="s">
        <v>226</v>
      </c>
      <c r="E29" s="43">
        <v>44719</v>
      </c>
      <c r="F29" s="43">
        <v>44764</v>
      </c>
      <c r="G29" s="39">
        <v>15</v>
      </c>
      <c r="H29" s="39">
        <v>458.33</v>
      </c>
      <c r="I29" s="40" t="s">
        <v>25</v>
      </c>
      <c r="J29" s="40" t="s">
        <v>21</v>
      </c>
    </row>
    <row r="30" spans="1:10" ht="13.35" customHeight="1" x14ac:dyDescent="0.2">
      <c r="A30" s="38">
        <v>17</v>
      </c>
      <c r="B30" s="38" t="s">
        <v>106</v>
      </c>
      <c r="C30" s="38"/>
      <c r="D30" s="38" t="s">
        <v>227</v>
      </c>
      <c r="E30" s="43">
        <v>44719</v>
      </c>
      <c r="F30" s="43">
        <v>44764</v>
      </c>
      <c r="G30" s="39">
        <v>9</v>
      </c>
      <c r="H30" s="39">
        <v>458.33</v>
      </c>
      <c r="I30" s="40" t="s">
        <v>25</v>
      </c>
      <c r="J30" s="40" t="s">
        <v>21</v>
      </c>
    </row>
    <row r="31" spans="1:10" ht="13.35" customHeight="1" x14ac:dyDescent="0.2">
      <c r="A31" s="38">
        <v>18</v>
      </c>
      <c r="B31" s="38" t="s">
        <v>107</v>
      </c>
      <c r="C31" s="38"/>
      <c r="D31" s="38" t="s">
        <v>228</v>
      </c>
      <c r="E31" s="43">
        <v>44719</v>
      </c>
      <c r="F31" s="43">
        <v>44764</v>
      </c>
      <c r="G31" s="39">
        <v>15</v>
      </c>
      <c r="H31" s="39">
        <v>458.33</v>
      </c>
      <c r="I31" s="40" t="s">
        <v>25</v>
      </c>
      <c r="J31" s="40" t="s">
        <v>21</v>
      </c>
    </row>
    <row r="32" spans="1:10" ht="13.35" customHeight="1" x14ac:dyDescent="0.2">
      <c r="A32" s="38">
        <v>19</v>
      </c>
      <c r="B32" s="38" t="s">
        <v>108</v>
      </c>
      <c r="C32" s="38"/>
      <c r="D32" s="38" t="s">
        <v>229</v>
      </c>
      <c r="E32" s="43">
        <v>44713</v>
      </c>
      <c r="F32" s="43">
        <v>44758</v>
      </c>
      <c r="G32" s="39">
        <v>9</v>
      </c>
      <c r="H32" s="39">
        <v>458.33</v>
      </c>
      <c r="I32" s="40" t="s">
        <v>25</v>
      </c>
      <c r="J32" s="40" t="s">
        <v>21</v>
      </c>
    </row>
    <row r="33" spans="1:10" ht="12.75" customHeight="1" x14ac:dyDescent="0.2">
      <c r="A33" s="38">
        <v>20</v>
      </c>
      <c r="B33" s="38" t="s">
        <v>109</v>
      </c>
      <c r="C33" s="38"/>
      <c r="D33" s="42" t="s">
        <v>230</v>
      </c>
      <c r="E33" s="43">
        <v>44719</v>
      </c>
      <c r="F33" s="43">
        <v>44764</v>
      </c>
      <c r="G33" s="45">
        <v>9</v>
      </c>
      <c r="H33" s="39">
        <v>458.33</v>
      </c>
      <c r="I33" s="40" t="s">
        <v>25</v>
      </c>
      <c r="J33" s="40" t="s">
        <v>21</v>
      </c>
    </row>
    <row r="34" spans="1:10" ht="13.35" customHeight="1" x14ac:dyDescent="0.2">
      <c r="A34" s="38">
        <v>21</v>
      </c>
      <c r="B34" s="38" t="s">
        <v>110</v>
      </c>
      <c r="C34" s="38"/>
      <c r="D34" s="38" t="s">
        <v>231</v>
      </c>
      <c r="E34" s="43">
        <v>44719</v>
      </c>
      <c r="F34" s="43">
        <v>44764</v>
      </c>
      <c r="G34" s="39">
        <v>9</v>
      </c>
      <c r="H34" s="39">
        <v>458.33</v>
      </c>
      <c r="I34" s="40" t="s">
        <v>25</v>
      </c>
      <c r="J34" s="40" t="s">
        <v>21</v>
      </c>
    </row>
    <row r="35" spans="1:10" ht="13.35" customHeight="1" x14ac:dyDescent="0.2">
      <c r="A35" s="38">
        <v>22</v>
      </c>
      <c r="B35" s="38" t="s">
        <v>111</v>
      </c>
      <c r="C35" s="38"/>
      <c r="D35" s="38" t="s">
        <v>232</v>
      </c>
      <c r="E35" s="43">
        <v>44719</v>
      </c>
      <c r="F35" s="43">
        <v>44764</v>
      </c>
      <c r="G35" s="39">
        <v>15</v>
      </c>
      <c r="H35" s="39">
        <v>458.33</v>
      </c>
      <c r="I35" s="40" t="s">
        <v>25</v>
      </c>
      <c r="J35" s="40" t="s">
        <v>21</v>
      </c>
    </row>
    <row r="36" spans="1:10" ht="13.35" customHeight="1" x14ac:dyDescent="0.2">
      <c r="A36" s="38">
        <v>23</v>
      </c>
      <c r="B36" s="38" t="s">
        <v>112</v>
      </c>
      <c r="C36" s="38"/>
      <c r="D36" s="38" t="s">
        <v>233</v>
      </c>
      <c r="E36" s="43">
        <v>44714</v>
      </c>
      <c r="F36" s="43">
        <v>44759</v>
      </c>
      <c r="G36" s="39">
        <v>15</v>
      </c>
      <c r="H36" s="39">
        <v>458.33</v>
      </c>
      <c r="I36" s="40" t="s">
        <v>25</v>
      </c>
      <c r="J36" s="40" t="s">
        <v>21</v>
      </c>
    </row>
    <row r="37" spans="1:10" ht="13.35" customHeight="1" x14ac:dyDescent="0.2">
      <c r="A37" s="38">
        <v>24</v>
      </c>
      <c r="B37" s="38" t="s">
        <v>113</v>
      </c>
      <c r="C37" s="38"/>
      <c r="D37" s="38" t="s">
        <v>234</v>
      </c>
      <c r="E37" s="43">
        <v>44714</v>
      </c>
      <c r="F37" s="43">
        <v>44759</v>
      </c>
      <c r="G37" s="39">
        <v>15</v>
      </c>
      <c r="H37" s="39">
        <v>458.33</v>
      </c>
      <c r="I37" s="40" t="s">
        <v>25</v>
      </c>
      <c r="J37" s="40" t="s">
        <v>21</v>
      </c>
    </row>
    <row r="38" spans="1:10" ht="12.75" customHeight="1" x14ac:dyDescent="0.2">
      <c r="A38" s="38">
        <v>25</v>
      </c>
      <c r="B38" s="38" t="s">
        <v>114</v>
      </c>
      <c r="C38" s="38"/>
      <c r="D38" s="42" t="s">
        <v>235</v>
      </c>
      <c r="E38" s="43">
        <v>44714</v>
      </c>
      <c r="F38" s="43">
        <v>44759</v>
      </c>
      <c r="G38" s="45">
        <v>9</v>
      </c>
      <c r="H38" s="39">
        <v>458.33</v>
      </c>
      <c r="I38" s="40" t="s">
        <v>25</v>
      </c>
      <c r="J38" s="40" t="s">
        <v>21</v>
      </c>
    </row>
    <row r="39" spans="1:10" ht="13.35" customHeight="1" x14ac:dyDescent="0.2">
      <c r="A39" s="38">
        <v>26</v>
      </c>
      <c r="B39" s="38" t="s">
        <v>115</v>
      </c>
      <c r="C39" s="38"/>
      <c r="D39" s="38" t="s">
        <v>236</v>
      </c>
      <c r="E39" s="43">
        <v>44714</v>
      </c>
      <c r="F39" s="43">
        <v>44759</v>
      </c>
      <c r="G39" s="39">
        <v>15</v>
      </c>
      <c r="H39" s="39">
        <v>458.33</v>
      </c>
      <c r="I39" s="40" t="s">
        <v>25</v>
      </c>
      <c r="J39" s="40" t="s">
        <v>21</v>
      </c>
    </row>
    <row r="40" spans="1:10" ht="13.35" customHeight="1" x14ac:dyDescent="0.2">
      <c r="A40" s="38">
        <v>27</v>
      </c>
      <c r="B40" s="38" t="s">
        <v>116</v>
      </c>
      <c r="C40" s="38"/>
      <c r="D40" s="38" t="s">
        <v>237</v>
      </c>
      <c r="E40" s="43">
        <v>44719</v>
      </c>
      <c r="F40" s="43">
        <v>44764</v>
      </c>
      <c r="G40" s="39">
        <v>9</v>
      </c>
      <c r="H40" s="39">
        <v>458.33</v>
      </c>
      <c r="I40" s="40" t="s">
        <v>25</v>
      </c>
      <c r="J40" s="40" t="s">
        <v>21</v>
      </c>
    </row>
    <row r="41" spans="1:10" ht="13.35" customHeight="1" x14ac:dyDescent="0.2">
      <c r="A41" s="38">
        <v>28</v>
      </c>
      <c r="B41" s="38" t="s">
        <v>117</v>
      </c>
      <c r="C41" s="38"/>
      <c r="D41" s="38" t="s">
        <v>238</v>
      </c>
      <c r="E41" s="43">
        <v>44726</v>
      </c>
      <c r="F41" s="43">
        <v>44771</v>
      </c>
      <c r="G41" s="39">
        <v>15</v>
      </c>
      <c r="H41" s="39">
        <v>458.33</v>
      </c>
      <c r="I41" s="40" t="s">
        <v>25</v>
      </c>
      <c r="J41" s="40" t="s">
        <v>21</v>
      </c>
    </row>
    <row r="42" spans="1:10" ht="13.35" customHeight="1" x14ac:dyDescent="0.2">
      <c r="A42" s="38">
        <v>29</v>
      </c>
      <c r="B42" s="38" t="s">
        <v>118</v>
      </c>
      <c r="C42" s="38"/>
      <c r="D42" s="38" t="s">
        <v>239</v>
      </c>
      <c r="E42" s="43">
        <v>44719</v>
      </c>
      <c r="F42" s="43">
        <v>44764</v>
      </c>
      <c r="G42" s="39">
        <v>15</v>
      </c>
      <c r="H42" s="39">
        <v>458.33</v>
      </c>
      <c r="I42" s="40" t="s">
        <v>25</v>
      </c>
      <c r="J42" s="40" t="s">
        <v>21</v>
      </c>
    </row>
    <row r="43" spans="1:10" ht="13.35" customHeight="1" x14ac:dyDescent="0.2">
      <c r="A43" s="38">
        <v>30</v>
      </c>
      <c r="B43" s="38" t="s">
        <v>119</v>
      </c>
      <c r="C43" s="38"/>
      <c r="D43" s="38" t="s">
        <v>240</v>
      </c>
      <c r="E43" s="43">
        <v>44726</v>
      </c>
      <c r="F43" s="43">
        <v>44771</v>
      </c>
      <c r="G43" s="39">
        <v>15</v>
      </c>
      <c r="H43" s="39">
        <v>458.33</v>
      </c>
      <c r="I43" s="40" t="s">
        <v>25</v>
      </c>
      <c r="J43" s="40" t="s">
        <v>21</v>
      </c>
    </row>
    <row r="44" spans="1:10" ht="12.75" customHeight="1" x14ac:dyDescent="0.2">
      <c r="A44" s="38">
        <v>31</v>
      </c>
      <c r="B44" s="38" t="s">
        <v>120</v>
      </c>
      <c r="C44" s="38"/>
      <c r="D44" s="42" t="s">
        <v>241</v>
      </c>
      <c r="E44" s="43">
        <v>44726</v>
      </c>
      <c r="F44" s="43">
        <v>44771</v>
      </c>
      <c r="G44" s="45">
        <v>15</v>
      </c>
      <c r="H44" s="39">
        <v>458.33</v>
      </c>
      <c r="I44" s="40" t="s">
        <v>25</v>
      </c>
      <c r="J44" s="40" t="s">
        <v>21</v>
      </c>
    </row>
    <row r="45" spans="1:10" ht="13.35" customHeight="1" x14ac:dyDescent="0.2">
      <c r="A45" s="38">
        <v>32</v>
      </c>
      <c r="B45" s="38" t="s">
        <v>121</v>
      </c>
      <c r="C45" s="38"/>
      <c r="D45" s="38" t="s">
        <v>242</v>
      </c>
      <c r="E45" s="43">
        <v>44726</v>
      </c>
      <c r="F45" s="43">
        <v>44771</v>
      </c>
      <c r="G45" s="39">
        <v>15</v>
      </c>
      <c r="H45" s="39">
        <v>458.33</v>
      </c>
      <c r="I45" s="40" t="s">
        <v>25</v>
      </c>
      <c r="J45" s="40" t="s">
        <v>21</v>
      </c>
    </row>
    <row r="46" spans="1:10" ht="13.35" customHeight="1" x14ac:dyDescent="0.2">
      <c r="A46" s="38">
        <v>33</v>
      </c>
      <c r="B46" s="38" t="s">
        <v>122</v>
      </c>
      <c r="C46" s="38"/>
      <c r="D46" s="38" t="s">
        <v>243</v>
      </c>
      <c r="E46" s="43">
        <v>44742</v>
      </c>
      <c r="F46" s="43">
        <v>44787</v>
      </c>
      <c r="G46" s="39">
        <v>9</v>
      </c>
      <c r="H46" s="39">
        <v>458.33</v>
      </c>
      <c r="I46" s="40" t="s">
        <v>25</v>
      </c>
      <c r="J46" s="40" t="s">
        <v>21</v>
      </c>
    </row>
    <row r="47" spans="1:10" ht="13.35" customHeight="1" x14ac:dyDescent="0.2">
      <c r="A47" s="38">
        <v>34</v>
      </c>
      <c r="B47" s="38" t="s">
        <v>123</v>
      </c>
      <c r="C47" s="38"/>
      <c r="D47" s="38" t="s">
        <v>244</v>
      </c>
      <c r="E47" s="43">
        <v>44726</v>
      </c>
      <c r="F47" s="43">
        <v>44771</v>
      </c>
      <c r="G47" s="39">
        <v>15</v>
      </c>
      <c r="H47" s="39">
        <v>458.33</v>
      </c>
      <c r="I47" s="40" t="s">
        <v>25</v>
      </c>
      <c r="J47" s="40" t="s">
        <v>21</v>
      </c>
    </row>
    <row r="48" spans="1:10" ht="13.35" customHeight="1" x14ac:dyDescent="0.2">
      <c r="A48" s="38">
        <v>35</v>
      </c>
      <c r="B48" s="38" t="s">
        <v>124</v>
      </c>
      <c r="C48" s="38"/>
      <c r="D48" s="38" t="s">
        <v>245</v>
      </c>
      <c r="E48" s="43">
        <v>44726</v>
      </c>
      <c r="F48" s="43">
        <v>44771</v>
      </c>
      <c r="G48" s="39">
        <v>9</v>
      </c>
      <c r="H48" s="39">
        <v>458.33</v>
      </c>
      <c r="I48" s="40" t="s">
        <v>25</v>
      </c>
      <c r="J48" s="40" t="s">
        <v>21</v>
      </c>
    </row>
    <row r="49" spans="1:10" ht="12.75" customHeight="1" x14ac:dyDescent="0.2">
      <c r="A49" s="38">
        <v>36</v>
      </c>
      <c r="B49" s="38" t="s">
        <v>125</v>
      </c>
      <c r="C49" s="38"/>
      <c r="D49" s="42" t="s">
        <v>246</v>
      </c>
      <c r="E49" s="43">
        <v>44726</v>
      </c>
      <c r="F49" s="43">
        <v>44771</v>
      </c>
      <c r="G49" s="45">
        <v>15</v>
      </c>
      <c r="H49" s="39">
        <v>458.33</v>
      </c>
      <c r="I49" s="40" t="s">
        <v>25</v>
      </c>
      <c r="J49" s="40" t="s">
        <v>21</v>
      </c>
    </row>
    <row r="50" spans="1:10" ht="13.35" customHeight="1" x14ac:dyDescent="0.2">
      <c r="A50" s="38">
        <v>37</v>
      </c>
      <c r="B50" s="38" t="s">
        <v>126</v>
      </c>
      <c r="C50" s="38"/>
      <c r="D50" s="38" t="s">
        <v>247</v>
      </c>
      <c r="E50" s="43">
        <v>44726</v>
      </c>
      <c r="F50" s="43">
        <v>44771</v>
      </c>
      <c r="G50" s="39">
        <v>9</v>
      </c>
      <c r="H50" s="39">
        <v>458.33</v>
      </c>
      <c r="I50" s="40" t="s">
        <v>25</v>
      </c>
      <c r="J50" s="40" t="s">
        <v>21</v>
      </c>
    </row>
    <row r="51" spans="1:10" ht="13.35" customHeight="1" x14ac:dyDescent="0.2">
      <c r="A51" s="38">
        <v>38</v>
      </c>
      <c r="B51" s="38" t="s">
        <v>127</v>
      </c>
      <c r="C51" s="38"/>
      <c r="D51" s="38" t="s">
        <v>248</v>
      </c>
      <c r="E51" s="43">
        <v>44726</v>
      </c>
      <c r="F51" s="43">
        <v>44771</v>
      </c>
      <c r="G51" s="39">
        <v>9</v>
      </c>
      <c r="H51" s="39">
        <v>458.33</v>
      </c>
      <c r="I51" s="40" t="s">
        <v>25</v>
      </c>
      <c r="J51" s="40" t="s">
        <v>21</v>
      </c>
    </row>
    <row r="52" spans="1:10" ht="13.35" customHeight="1" x14ac:dyDescent="0.2">
      <c r="A52" s="38">
        <v>39</v>
      </c>
      <c r="B52" s="38" t="s">
        <v>128</v>
      </c>
      <c r="C52" s="38"/>
      <c r="D52" s="38" t="s">
        <v>249</v>
      </c>
      <c r="E52" s="43">
        <v>44726</v>
      </c>
      <c r="F52" s="43">
        <v>44771</v>
      </c>
      <c r="G52" s="39">
        <v>9</v>
      </c>
      <c r="H52" s="39">
        <v>458.33</v>
      </c>
      <c r="I52" s="40" t="s">
        <v>25</v>
      </c>
      <c r="J52" s="40" t="s">
        <v>21</v>
      </c>
    </row>
    <row r="53" spans="1:10" ht="13.35" customHeight="1" x14ac:dyDescent="0.2">
      <c r="A53" s="38">
        <v>40</v>
      </c>
      <c r="B53" s="38" t="s">
        <v>129</v>
      </c>
      <c r="C53" s="38"/>
      <c r="D53" s="38" t="s">
        <v>250</v>
      </c>
      <c r="E53" s="43">
        <v>44719</v>
      </c>
      <c r="F53" s="43">
        <v>44764</v>
      </c>
      <c r="G53" s="39">
        <v>9</v>
      </c>
      <c r="H53" s="39">
        <v>458.33</v>
      </c>
      <c r="I53" s="40" t="s">
        <v>25</v>
      </c>
      <c r="J53" s="40" t="s">
        <v>21</v>
      </c>
    </row>
    <row r="54" spans="1:10" ht="12.75" customHeight="1" x14ac:dyDescent="0.2">
      <c r="A54" s="38">
        <v>41</v>
      </c>
      <c r="B54" s="38" t="s">
        <v>130</v>
      </c>
      <c r="C54" s="38"/>
      <c r="D54" s="42" t="s">
        <v>251</v>
      </c>
      <c r="E54" s="43">
        <v>44726</v>
      </c>
      <c r="F54" s="43">
        <v>44771</v>
      </c>
      <c r="G54" s="45">
        <v>15</v>
      </c>
      <c r="H54" s="39">
        <v>458.33</v>
      </c>
      <c r="I54" s="40" t="s">
        <v>25</v>
      </c>
      <c r="J54" s="40" t="s">
        <v>21</v>
      </c>
    </row>
    <row r="55" spans="1:10" ht="13.35" customHeight="1" x14ac:dyDescent="0.2">
      <c r="A55" s="38">
        <v>42</v>
      </c>
      <c r="B55" s="38" t="s">
        <v>131</v>
      </c>
      <c r="C55" s="38"/>
      <c r="D55" s="38" t="s">
        <v>252</v>
      </c>
      <c r="E55" s="43">
        <v>44726</v>
      </c>
      <c r="F55" s="43">
        <v>44771</v>
      </c>
      <c r="G55" s="39">
        <v>15</v>
      </c>
      <c r="H55" s="39">
        <v>458.33</v>
      </c>
      <c r="I55" s="40" t="s">
        <v>25</v>
      </c>
      <c r="J55" s="40" t="s">
        <v>21</v>
      </c>
    </row>
    <row r="56" spans="1:10" ht="13.35" customHeight="1" x14ac:dyDescent="0.2">
      <c r="A56" s="38">
        <v>43</v>
      </c>
      <c r="B56" s="38" t="s">
        <v>132</v>
      </c>
      <c r="C56" s="38"/>
      <c r="D56" s="38" t="s">
        <v>253</v>
      </c>
      <c r="E56" s="43">
        <v>44726</v>
      </c>
      <c r="F56" s="43">
        <v>44771</v>
      </c>
      <c r="G56" s="39">
        <v>15</v>
      </c>
      <c r="H56" s="39">
        <v>458.33</v>
      </c>
      <c r="I56" s="40" t="s">
        <v>25</v>
      </c>
      <c r="J56" s="40" t="s">
        <v>21</v>
      </c>
    </row>
    <row r="57" spans="1:10" ht="13.35" customHeight="1" x14ac:dyDescent="0.2">
      <c r="A57" s="38">
        <v>44</v>
      </c>
      <c r="B57" s="38" t="s">
        <v>133</v>
      </c>
      <c r="C57" s="38"/>
      <c r="D57" s="38" t="s">
        <v>254</v>
      </c>
      <c r="E57" s="43">
        <v>44726</v>
      </c>
      <c r="F57" s="43">
        <v>44771</v>
      </c>
      <c r="G57" s="39">
        <v>9</v>
      </c>
      <c r="H57" s="39">
        <v>458.33</v>
      </c>
      <c r="I57" s="40" t="s">
        <v>25</v>
      </c>
      <c r="J57" s="40" t="s">
        <v>21</v>
      </c>
    </row>
    <row r="58" spans="1:10" ht="13.35" customHeight="1" x14ac:dyDescent="0.2">
      <c r="A58" s="38">
        <v>45</v>
      </c>
      <c r="B58" s="38" t="s">
        <v>134</v>
      </c>
      <c r="C58" s="38"/>
      <c r="D58" s="38" t="s">
        <v>255</v>
      </c>
      <c r="E58" s="43">
        <v>44726</v>
      </c>
      <c r="F58" s="43">
        <v>44771</v>
      </c>
      <c r="G58" s="39">
        <v>15</v>
      </c>
      <c r="H58" s="39">
        <v>458.33</v>
      </c>
      <c r="I58" s="40" t="s">
        <v>25</v>
      </c>
      <c r="J58" s="40" t="s">
        <v>21</v>
      </c>
    </row>
    <row r="59" spans="1:10" ht="12.75" customHeight="1" x14ac:dyDescent="0.2">
      <c r="A59" s="38">
        <v>46</v>
      </c>
      <c r="B59" s="38" t="s">
        <v>135</v>
      </c>
      <c r="C59" s="38"/>
      <c r="D59" s="42" t="s">
        <v>256</v>
      </c>
      <c r="E59" s="43">
        <v>44726</v>
      </c>
      <c r="F59" s="43">
        <v>44771</v>
      </c>
      <c r="G59" s="45">
        <v>15</v>
      </c>
      <c r="H59" s="39">
        <v>458.33</v>
      </c>
      <c r="I59" s="40" t="s">
        <v>25</v>
      </c>
      <c r="J59" s="40" t="s">
        <v>21</v>
      </c>
    </row>
    <row r="60" spans="1:10" ht="13.35" customHeight="1" x14ac:dyDescent="0.2">
      <c r="A60" s="38">
        <v>47</v>
      </c>
      <c r="B60" s="38" t="s">
        <v>136</v>
      </c>
      <c r="C60" s="38"/>
      <c r="D60" s="38" t="s">
        <v>257</v>
      </c>
      <c r="E60" s="43">
        <v>44726</v>
      </c>
      <c r="F60" s="43">
        <v>44771</v>
      </c>
      <c r="G60" s="39">
        <v>15</v>
      </c>
      <c r="H60" s="39">
        <v>458.33</v>
      </c>
      <c r="I60" s="40" t="s">
        <v>25</v>
      </c>
      <c r="J60" s="40" t="s">
        <v>21</v>
      </c>
    </row>
    <row r="61" spans="1:10" ht="13.35" customHeight="1" x14ac:dyDescent="0.2">
      <c r="A61" s="38">
        <v>48</v>
      </c>
      <c r="B61" s="38" t="s">
        <v>137</v>
      </c>
      <c r="C61" s="38"/>
      <c r="D61" s="38" t="s">
        <v>258</v>
      </c>
      <c r="E61" s="43">
        <v>44726</v>
      </c>
      <c r="F61" s="43">
        <v>44771</v>
      </c>
      <c r="G61" s="39">
        <v>2</v>
      </c>
      <c r="H61" s="39">
        <v>458.33</v>
      </c>
      <c r="I61" s="40" t="s">
        <v>25</v>
      </c>
      <c r="J61" s="40" t="s">
        <v>21</v>
      </c>
    </row>
    <row r="62" spans="1:10" ht="13.35" customHeight="1" x14ac:dyDescent="0.2">
      <c r="A62" s="38">
        <v>49</v>
      </c>
      <c r="B62" s="38" t="s">
        <v>138</v>
      </c>
      <c r="C62" s="38"/>
      <c r="D62" s="38" t="s">
        <v>259</v>
      </c>
      <c r="E62" s="43">
        <v>44726</v>
      </c>
      <c r="F62" s="43">
        <v>44771</v>
      </c>
      <c r="G62" s="39">
        <v>15</v>
      </c>
      <c r="H62" s="39">
        <v>458.33</v>
      </c>
      <c r="I62" s="40" t="s">
        <v>25</v>
      </c>
      <c r="J62" s="40" t="s">
        <v>21</v>
      </c>
    </row>
    <row r="63" spans="1:10" ht="13.35" customHeight="1" x14ac:dyDescent="0.2">
      <c r="A63" s="38">
        <v>50</v>
      </c>
      <c r="B63" s="38" t="s">
        <v>139</v>
      </c>
      <c r="C63" s="38"/>
      <c r="D63" s="38" t="s">
        <v>260</v>
      </c>
      <c r="E63" s="43">
        <v>44726</v>
      </c>
      <c r="F63" s="43">
        <v>44771</v>
      </c>
      <c r="G63" s="39">
        <v>15</v>
      </c>
      <c r="H63" s="39">
        <v>458.33</v>
      </c>
      <c r="I63" s="40" t="s">
        <v>25</v>
      </c>
      <c r="J63" s="40" t="s">
        <v>21</v>
      </c>
    </row>
    <row r="64" spans="1:10" ht="12.75" customHeight="1" x14ac:dyDescent="0.2">
      <c r="A64" s="38">
        <v>51</v>
      </c>
      <c r="B64" s="38" t="s">
        <v>140</v>
      </c>
      <c r="C64" s="38"/>
      <c r="D64" s="42" t="s">
        <v>261</v>
      </c>
      <c r="E64" s="43">
        <v>44726</v>
      </c>
      <c r="F64" s="43">
        <v>44771</v>
      </c>
      <c r="G64" s="45">
        <v>15</v>
      </c>
      <c r="H64" s="39">
        <v>458.33</v>
      </c>
      <c r="I64" s="40" t="s">
        <v>25</v>
      </c>
      <c r="J64" s="40" t="s">
        <v>21</v>
      </c>
    </row>
    <row r="65" spans="1:10" ht="13.35" customHeight="1" x14ac:dyDescent="0.2">
      <c r="A65" s="38">
        <v>52</v>
      </c>
      <c r="B65" s="38" t="s">
        <v>141</v>
      </c>
      <c r="C65" s="38"/>
      <c r="D65" s="38" t="s">
        <v>262</v>
      </c>
      <c r="E65" s="43">
        <v>44726</v>
      </c>
      <c r="F65" s="43">
        <v>44771</v>
      </c>
      <c r="G65" s="39">
        <v>15</v>
      </c>
      <c r="H65" s="39">
        <v>458.33</v>
      </c>
      <c r="I65" s="40" t="s">
        <v>25</v>
      </c>
      <c r="J65" s="40" t="s">
        <v>21</v>
      </c>
    </row>
    <row r="66" spans="1:10" ht="13.35" customHeight="1" x14ac:dyDescent="0.2">
      <c r="A66" s="38">
        <v>53</v>
      </c>
      <c r="B66" s="38" t="s">
        <v>142</v>
      </c>
      <c r="C66" s="38"/>
      <c r="D66" s="38" t="s">
        <v>263</v>
      </c>
      <c r="E66" s="43">
        <v>44726</v>
      </c>
      <c r="F66" s="43">
        <v>44771</v>
      </c>
      <c r="G66" s="39">
        <v>9</v>
      </c>
      <c r="H66" s="39">
        <v>458.33</v>
      </c>
      <c r="I66" s="40" t="s">
        <v>25</v>
      </c>
      <c r="J66" s="40" t="s">
        <v>21</v>
      </c>
    </row>
    <row r="67" spans="1:10" ht="13.35" customHeight="1" x14ac:dyDescent="0.2">
      <c r="A67" s="38">
        <v>54</v>
      </c>
      <c r="B67" s="38" t="s">
        <v>143</v>
      </c>
      <c r="C67" s="38"/>
      <c r="D67" s="38" t="s">
        <v>264</v>
      </c>
      <c r="E67" s="43">
        <v>44726</v>
      </c>
      <c r="F67" s="43">
        <v>44771</v>
      </c>
      <c r="G67" s="39">
        <v>15</v>
      </c>
      <c r="H67" s="39">
        <v>458.33</v>
      </c>
      <c r="I67" s="40" t="s">
        <v>25</v>
      </c>
      <c r="J67" s="40" t="s">
        <v>21</v>
      </c>
    </row>
    <row r="68" spans="1:10" ht="13.35" customHeight="1" x14ac:dyDescent="0.2">
      <c r="A68" s="38">
        <v>55</v>
      </c>
      <c r="B68" s="38" t="s">
        <v>144</v>
      </c>
      <c r="C68" s="38"/>
      <c r="D68" s="38" t="s">
        <v>265</v>
      </c>
      <c r="E68" s="43">
        <v>44726</v>
      </c>
      <c r="F68" s="43">
        <v>44771</v>
      </c>
      <c r="G68" s="39">
        <v>15</v>
      </c>
      <c r="H68" s="39">
        <v>458.33</v>
      </c>
      <c r="I68" s="40" t="s">
        <v>25</v>
      </c>
      <c r="J68" s="40" t="s">
        <v>21</v>
      </c>
    </row>
    <row r="69" spans="1:10" ht="12.75" customHeight="1" x14ac:dyDescent="0.2">
      <c r="A69" s="38">
        <v>56</v>
      </c>
      <c r="B69" s="38" t="s">
        <v>145</v>
      </c>
      <c r="C69" s="38"/>
      <c r="D69" s="42" t="s">
        <v>266</v>
      </c>
      <c r="E69" s="43">
        <v>44726</v>
      </c>
      <c r="F69" s="43">
        <v>44771</v>
      </c>
      <c r="G69" s="45">
        <v>15</v>
      </c>
      <c r="H69" s="39">
        <v>458.33</v>
      </c>
      <c r="I69" s="40" t="s">
        <v>25</v>
      </c>
      <c r="J69" s="40" t="s">
        <v>21</v>
      </c>
    </row>
    <row r="70" spans="1:10" ht="13.35" customHeight="1" x14ac:dyDescent="0.2">
      <c r="A70" s="38">
        <v>57</v>
      </c>
      <c r="B70" s="38" t="s">
        <v>146</v>
      </c>
      <c r="C70" s="38"/>
      <c r="D70" s="38" t="s">
        <v>267</v>
      </c>
      <c r="E70" s="43">
        <v>44729</v>
      </c>
      <c r="F70" s="43">
        <v>44774</v>
      </c>
      <c r="G70" s="39">
        <v>15</v>
      </c>
      <c r="H70" s="39">
        <v>458.33</v>
      </c>
      <c r="I70" s="40" t="s">
        <v>25</v>
      </c>
      <c r="J70" s="40" t="s">
        <v>21</v>
      </c>
    </row>
    <row r="71" spans="1:10" ht="13.35" customHeight="1" x14ac:dyDescent="0.2">
      <c r="A71" s="38">
        <v>58</v>
      </c>
      <c r="B71" s="38" t="s">
        <v>147</v>
      </c>
      <c r="C71" s="38"/>
      <c r="D71" s="38" t="s">
        <v>263</v>
      </c>
      <c r="E71" s="43">
        <v>44726</v>
      </c>
      <c r="F71" s="43">
        <v>44771</v>
      </c>
      <c r="G71" s="39">
        <v>15</v>
      </c>
      <c r="H71" s="39">
        <v>458.33</v>
      </c>
      <c r="I71" s="40" t="s">
        <v>25</v>
      </c>
      <c r="J71" s="40" t="s">
        <v>21</v>
      </c>
    </row>
    <row r="72" spans="1:10" ht="13.35" customHeight="1" x14ac:dyDescent="0.2">
      <c r="A72" s="38">
        <v>59</v>
      </c>
      <c r="B72" s="38" t="s">
        <v>148</v>
      </c>
      <c r="C72" s="38"/>
      <c r="D72" s="38" t="s">
        <v>268</v>
      </c>
      <c r="E72" s="43">
        <v>44742</v>
      </c>
      <c r="F72" s="43">
        <v>44787</v>
      </c>
      <c r="G72" s="39">
        <v>15</v>
      </c>
      <c r="H72" s="39">
        <v>458.33</v>
      </c>
      <c r="I72" s="40" t="s">
        <v>25</v>
      </c>
      <c r="J72" s="40" t="s">
        <v>21</v>
      </c>
    </row>
    <row r="73" spans="1:10" ht="13.35" customHeight="1" x14ac:dyDescent="0.2">
      <c r="A73" s="38">
        <v>60</v>
      </c>
      <c r="B73" s="38" t="s">
        <v>149</v>
      </c>
      <c r="C73" s="38"/>
      <c r="D73" s="38" t="s">
        <v>269</v>
      </c>
      <c r="E73" s="43">
        <v>44729</v>
      </c>
      <c r="F73" s="43">
        <v>44774</v>
      </c>
      <c r="G73" s="39">
        <v>15</v>
      </c>
      <c r="H73" s="39">
        <v>458.33</v>
      </c>
      <c r="I73" s="40" t="s">
        <v>25</v>
      </c>
      <c r="J73" s="40" t="s">
        <v>21</v>
      </c>
    </row>
    <row r="74" spans="1:10" ht="12.75" customHeight="1" x14ac:dyDescent="0.2">
      <c r="A74" s="38">
        <v>61</v>
      </c>
      <c r="B74" s="38" t="s">
        <v>150</v>
      </c>
      <c r="C74" s="38"/>
      <c r="D74" s="42" t="s">
        <v>270</v>
      </c>
      <c r="E74" s="43">
        <v>44729</v>
      </c>
      <c r="F74" s="43">
        <v>44774</v>
      </c>
      <c r="G74" s="45">
        <v>15</v>
      </c>
      <c r="H74" s="39">
        <v>458.33</v>
      </c>
      <c r="I74" s="40" t="s">
        <v>25</v>
      </c>
      <c r="J74" s="40" t="s">
        <v>21</v>
      </c>
    </row>
    <row r="75" spans="1:10" ht="13.35" customHeight="1" x14ac:dyDescent="0.2">
      <c r="A75" s="38">
        <v>62</v>
      </c>
      <c r="B75" s="38" t="s">
        <v>151</v>
      </c>
      <c r="C75" s="38"/>
      <c r="D75" s="38" t="s">
        <v>271</v>
      </c>
      <c r="E75" s="43">
        <v>44729</v>
      </c>
      <c r="F75" s="43">
        <v>44774</v>
      </c>
      <c r="G75" s="39">
        <v>15</v>
      </c>
      <c r="H75" s="39">
        <v>458.33</v>
      </c>
      <c r="I75" s="40" t="s">
        <v>25</v>
      </c>
      <c r="J75" s="40" t="s">
        <v>21</v>
      </c>
    </row>
    <row r="76" spans="1:10" ht="13.35" customHeight="1" x14ac:dyDescent="0.2">
      <c r="A76" s="38">
        <v>63</v>
      </c>
      <c r="B76" s="38" t="s">
        <v>152</v>
      </c>
      <c r="C76" s="38"/>
      <c r="D76" s="38" t="s">
        <v>272</v>
      </c>
      <c r="E76" s="43">
        <v>44729</v>
      </c>
      <c r="F76" s="43">
        <v>44774</v>
      </c>
      <c r="G76" s="39">
        <v>15</v>
      </c>
      <c r="H76" s="39">
        <v>458.33</v>
      </c>
      <c r="I76" s="40" t="s">
        <v>25</v>
      </c>
      <c r="J76" s="40" t="s">
        <v>21</v>
      </c>
    </row>
    <row r="77" spans="1:10" ht="13.35" customHeight="1" x14ac:dyDescent="0.2">
      <c r="A77" s="38">
        <v>64</v>
      </c>
      <c r="B77" s="38" t="s">
        <v>153</v>
      </c>
      <c r="C77" s="38"/>
      <c r="D77" s="38" t="s">
        <v>273</v>
      </c>
      <c r="E77" s="43">
        <v>44729</v>
      </c>
      <c r="F77" s="43">
        <v>44774</v>
      </c>
      <c r="G77" s="39">
        <v>15</v>
      </c>
      <c r="H77" s="39">
        <v>458.33</v>
      </c>
      <c r="I77" s="40" t="s">
        <v>25</v>
      </c>
      <c r="J77" s="40" t="s">
        <v>21</v>
      </c>
    </row>
    <row r="78" spans="1:10" ht="13.35" customHeight="1" x14ac:dyDescent="0.2">
      <c r="A78" s="38">
        <v>65</v>
      </c>
      <c r="B78" s="38" t="s">
        <v>154</v>
      </c>
      <c r="C78" s="38"/>
      <c r="D78" s="38" t="s">
        <v>274</v>
      </c>
      <c r="E78" s="43">
        <v>44729</v>
      </c>
      <c r="F78" s="43">
        <v>44774</v>
      </c>
      <c r="G78" s="39">
        <v>15</v>
      </c>
      <c r="H78" s="39">
        <v>458.33</v>
      </c>
      <c r="I78" s="40" t="s">
        <v>25</v>
      </c>
      <c r="J78" s="40" t="s">
        <v>21</v>
      </c>
    </row>
    <row r="79" spans="1:10" ht="13.35" customHeight="1" x14ac:dyDescent="0.2">
      <c r="A79" s="38">
        <v>66</v>
      </c>
      <c r="B79" s="38" t="s">
        <v>155</v>
      </c>
      <c r="C79" s="38"/>
      <c r="D79" s="38" t="s">
        <v>275</v>
      </c>
      <c r="E79" s="43">
        <v>44729</v>
      </c>
      <c r="F79" s="43">
        <v>44774</v>
      </c>
      <c r="G79" s="39">
        <v>15</v>
      </c>
      <c r="H79" s="39">
        <v>458.33</v>
      </c>
      <c r="I79" s="40" t="s">
        <v>25</v>
      </c>
      <c r="J79" s="40" t="s">
        <v>21</v>
      </c>
    </row>
    <row r="80" spans="1:10" ht="12.75" customHeight="1" x14ac:dyDescent="0.2">
      <c r="A80" s="38">
        <v>67</v>
      </c>
      <c r="B80" s="38" t="s">
        <v>156</v>
      </c>
      <c r="C80" s="38"/>
      <c r="D80" s="42" t="s">
        <v>276</v>
      </c>
      <c r="E80" s="43">
        <v>44729</v>
      </c>
      <c r="F80" s="43">
        <v>44774</v>
      </c>
      <c r="G80" s="45">
        <v>9</v>
      </c>
      <c r="H80" s="39">
        <v>458.33</v>
      </c>
      <c r="I80" s="40" t="s">
        <v>25</v>
      </c>
      <c r="J80" s="40" t="s">
        <v>21</v>
      </c>
    </row>
    <row r="81" spans="1:10" ht="13.35" customHeight="1" x14ac:dyDescent="0.2">
      <c r="A81" s="38">
        <v>68</v>
      </c>
      <c r="B81" s="38" t="s">
        <v>157</v>
      </c>
      <c r="C81" s="38"/>
      <c r="D81" s="38" t="s">
        <v>277</v>
      </c>
      <c r="E81" s="43">
        <v>44729</v>
      </c>
      <c r="F81" s="43">
        <v>44774</v>
      </c>
      <c r="G81" s="39">
        <v>9</v>
      </c>
      <c r="H81" s="39">
        <v>458.33</v>
      </c>
      <c r="I81" s="40" t="s">
        <v>25</v>
      </c>
      <c r="J81" s="40" t="s">
        <v>21</v>
      </c>
    </row>
    <row r="82" spans="1:10" ht="13.35" customHeight="1" x14ac:dyDescent="0.2">
      <c r="A82" s="38">
        <v>69</v>
      </c>
      <c r="B82" s="38" t="s">
        <v>158</v>
      </c>
      <c r="C82" s="38"/>
      <c r="D82" s="38" t="s">
        <v>278</v>
      </c>
      <c r="E82" s="43">
        <v>44729</v>
      </c>
      <c r="F82" s="43">
        <v>44774</v>
      </c>
      <c r="G82" s="39">
        <v>15</v>
      </c>
      <c r="H82" s="39">
        <v>458.33</v>
      </c>
      <c r="I82" s="40" t="s">
        <v>25</v>
      </c>
      <c r="J82" s="40" t="s">
        <v>21</v>
      </c>
    </row>
    <row r="83" spans="1:10" ht="13.35" customHeight="1" x14ac:dyDescent="0.2">
      <c r="A83" s="38">
        <v>70</v>
      </c>
      <c r="B83" s="38" t="s">
        <v>159</v>
      </c>
      <c r="C83" s="38"/>
      <c r="D83" s="38" t="s">
        <v>279</v>
      </c>
      <c r="E83" s="43">
        <v>44729</v>
      </c>
      <c r="F83" s="43">
        <v>44774</v>
      </c>
      <c r="G83" s="39">
        <v>15</v>
      </c>
      <c r="H83" s="39">
        <v>458.33</v>
      </c>
      <c r="I83" s="40" t="s">
        <v>25</v>
      </c>
      <c r="J83" s="40" t="s">
        <v>21</v>
      </c>
    </row>
    <row r="84" spans="1:10" ht="13.35" customHeight="1" x14ac:dyDescent="0.2">
      <c r="A84" s="38">
        <v>71</v>
      </c>
      <c r="B84" s="38" t="s">
        <v>160</v>
      </c>
      <c r="C84" s="38"/>
      <c r="D84" s="38" t="s">
        <v>280</v>
      </c>
      <c r="E84" s="43">
        <v>44729</v>
      </c>
      <c r="F84" s="43">
        <v>44774</v>
      </c>
      <c r="G84" s="39">
        <v>15</v>
      </c>
      <c r="H84" s="39">
        <v>458.33</v>
      </c>
      <c r="I84" s="40" t="s">
        <v>25</v>
      </c>
      <c r="J84" s="40" t="s">
        <v>21</v>
      </c>
    </row>
    <row r="85" spans="1:10" ht="12.75" customHeight="1" x14ac:dyDescent="0.2">
      <c r="A85" s="38">
        <v>72</v>
      </c>
      <c r="B85" s="38" t="s">
        <v>161</v>
      </c>
      <c r="C85" s="38"/>
      <c r="D85" s="42" t="s">
        <v>281</v>
      </c>
      <c r="E85" s="43">
        <v>44729</v>
      </c>
      <c r="F85" s="43">
        <v>44774</v>
      </c>
      <c r="G85" s="45">
        <v>9</v>
      </c>
      <c r="H85" s="39">
        <v>458.33</v>
      </c>
      <c r="I85" s="40" t="s">
        <v>25</v>
      </c>
      <c r="J85" s="40" t="s">
        <v>21</v>
      </c>
    </row>
    <row r="86" spans="1:10" ht="13.35" customHeight="1" x14ac:dyDescent="0.2">
      <c r="A86" s="38">
        <v>73</v>
      </c>
      <c r="B86" s="38" t="s">
        <v>162</v>
      </c>
      <c r="C86" s="38"/>
      <c r="D86" s="38" t="s">
        <v>282</v>
      </c>
      <c r="E86" s="43">
        <v>44729</v>
      </c>
      <c r="F86" s="43">
        <v>44774</v>
      </c>
      <c r="G86" s="39">
        <v>15</v>
      </c>
      <c r="H86" s="39">
        <v>458.33</v>
      </c>
      <c r="I86" s="40" t="s">
        <v>25</v>
      </c>
      <c r="J86" s="40" t="s">
        <v>21</v>
      </c>
    </row>
    <row r="87" spans="1:10" ht="13.35" customHeight="1" x14ac:dyDescent="0.2">
      <c r="A87" s="38">
        <v>74</v>
      </c>
      <c r="B87" s="38" t="s">
        <v>163</v>
      </c>
      <c r="C87" s="38"/>
      <c r="D87" s="38" t="s">
        <v>283</v>
      </c>
      <c r="E87" s="43">
        <v>44739</v>
      </c>
      <c r="F87" s="43">
        <v>44784</v>
      </c>
      <c r="G87" s="39">
        <v>15</v>
      </c>
      <c r="H87" s="39">
        <v>458.33</v>
      </c>
      <c r="I87" s="40" t="s">
        <v>83</v>
      </c>
      <c r="J87" s="40" t="s">
        <v>24</v>
      </c>
    </row>
    <row r="88" spans="1:10" ht="13.35" customHeight="1" x14ac:dyDescent="0.2">
      <c r="A88" s="38">
        <v>75</v>
      </c>
      <c r="B88" s="38" t="s">
        <v>164</v>
      </c>
      <c r="C88" s="38"/>
      <c r="D88" s="38" t="s">
        <v>284</v>
      </c>
      <c r="E88" s="43">
        <v>44729</v>
      </c>
      <c r="F88" s="43">
        <v>44774</v>
      </c>
      <c r="G88" s="39">
        <v>9</v>
      </c>
      <c r="H88" s="39">
        <v>458.33</v>
      </c>
      <c r="I88" s="40" t="s">
        <v>25</v>
      </c>
      <c r="J88" s="40" t="s">
        <v>21</v>
      </c>
    </row>
    <row r="89" spans="1:10" ht="13.35" customHeight="1" x14ac:dyDescent="0.2">
      <c r="A89" s="38">
        <v>76</v>
      </c>
      <c r="B89" s="38" t="s">
        <v>165</v>
      </c>
      <c r="C89" s="38"/>
      <c r="D89" s="38" t="s">
        <v>285</v>
      </c>
      <c r="E89" s="43">
        <v>44739</v>
      </c>
      <c r="F89" s="43">
        <v>44784</v>
      </c>
      <c r="G89" s="39">
        <v>15</v>
      </c>
      <c r="H89" s="39">
        <v>458.33</v>
      </c>
      <c r="I89" s="40" t="s">
        <v>83</v>
      </c>
      <c r="J89" s="40" t="s">
        <v>24</v>
      </c>
    </row>
    <row r="90" spans="1:10" ht="12.75" customHeight="1" x14ac:dyDescent="0.2">
      <c r="A90" s="38">
        <v>77</v>
      </c>
      <c r="B90" s="38" t="s">
        <v>166</v>
      </c>
      <c r="C90" s="38"/>
      <c r="D90" s="42" t="s">
        <v>286</v>
      </c>
      <c r="E90" s="43">
        <v>44729</v>
      </c>
      <c r="F90" s="43">
        <v>44774</v>
      </c>
      <c r="G90" s="45">
        <v>15</v>
      </c>
      <c r="H90" s="39">
        <v>458.33</v>
      </c>
      <c r="I90" s="40" t="s">
        <v>25</v>
      </c>
      <c r="J90" s="40" t="s">
        <v>21</v>
      </c>
    </row>
    <row r="91" spans="1:10" ht="13.35" customHeight="1" x14ac:dyDescent="0.2">
      <c r="A91" s="38">
        <v>78</v>
      </c>
      <c r="B91" s="38" t="s">
        <v>167</v>
      </c>
      <c r="C91" s="38"/>
      <c r="D91" s="38" t="s">
        <v>287</v>
      </c>
      <c r="E91" s="43">
        <v>44729</v>
      </c>
      <c r="F91" s="43">
        <v>44774</v>
      </c>
      <c r="G91" s="39">
        <v>9</v>
      </c>
      <c r="H91" s="39">
        <v>458.33</v>
      </c>
      <c r="I91" s="40" t="s">
        <v>25</v>
      </c>
      <c r="J91" s="40" t="s">
        <v>21</v>
      </c>
    </row>
    <row r="92" spans="1:10" ht="13.35" customHeight="1" x14ac:dyDescent="0.2">
      <c r="A92" s="38">
        <v>79</v>
      </c>
      <c r="B92" s="38" t="s">
        <v>168</v>
      </c>
      <c r="C92" s="38"/>
      <c r="D92" s="38" t="s">
        <v>288</v>
      </c>
      <c r="E92" s="43">
        <v>44733</v>
      </c>
      <c r="F92" s="43">
        <v>44778</v>
      </c>
      <c r="G92" s="39">
        <v>10</v>
      </c>
      <c r="H92" s="39">
        <v>458.33</v>
      </c>
      <c r="I92" s="40" t="s">
        <v>25</v>
      </c>
      <c r="J92" s="40" t="s">
        <v>21</v>
      </c>
    </row>
    <row r="93" spans="1:10" ht="13.35" customHeight="1" x14ac:dyDescent="0.2">
      <c r="A93" s="38">
        <v>80</v>
      </c>
      <c r="B93" s="38" t="s">
        <v>169</v>
      </c>
      <c r="C93" s="38"/>
      <c r="D93" s="38" t="s">
        <v>289</v>
      </c>
      <c r="E93" s="43">
        <v>44733</v>
      </c>
      <c r="F93" s="43">
        <v>44778</v>
      </c>
      <c r="G93" s="39">
        <v>9</v>
      </c>
      <c r="H93" s="39">
        <v>458.33</v>
      </c>
      <c r="I93" s="40" t="s">
        <v>25</v>
      </c>
      <c r="J93" s="40" t="s">
        <v>21</v>
      </c>
    </row>
    <row r="94" spans="1:10" ht="13.35" customHeight="1" x14ac:dyDescent="0.2">
      <c r="A94" s="38">
        <v>81</v>
      </c>
      <c r="B94" s="38" t="s">
        <v>170</v>
      </c>
      <c r="C94" s="38"/>
      <c r="D94" s="38" t="s">
        <v>290</v>
      </c>
      <c r="E94" s="43">
        <v>44733</v>
      </c>
      <c r="F94" s="43">
        <v>44778</v>
      </c>
      <c r="G94" s="39">
        <v>15</v>
      </c>
      <c r="H94" s="39">
        <v>458.33</v>
      </c>
      <c r="I94" s="40" t="s">
        <v>25</v>
      </c>
      <c r="J94" s="40" t="s">
        <v>21</v>
      </c>
    </row>
    <row r="95" spans="1:10" ht="12.75" customHeight="1" x14ac:dyDescent="0.2">
      <c r="A95" s="38">
        <v>82</v>
      </c>
      <c r="B95" s="38" t="s">
        <v>171</v>
      </c>
      <c r="C95" s="38"/>
      <c r="D95" s="42" t="s">
        <v>291</v>
      </c>
      <c r="E95" s="43">
        <v>44739</v>
      </c>
      <c r="F95" s="43">
        <v>44784</v>
      </c>
      <c r="G95" s="45">
        <v>15</v>
      </c>
      <c r="H95" s="39">
        <v>458.33</v>
      </c>
      <c r="I95" s="40" t="s">
        <v>83</v>
      </c>
      <c r="J95" s="40" t="s">
        <v>24</v>
      </c>
    </row>
    <row r="96" spans="1:10" ht="13.35" customHeight="1" x14ac:dyDescent="0.2">
      <c r="A96" s="38">
        <v>83</v>
      </c>
      <c r="B96" s="38" t="s">
        <v>172</v>
      </c>
      <c r="C96" s="38"/>
      <c r="D96" s="38" t="s">
        <v>292</v>
      </c>
      <c r="E96" s="43">
        <v>44733</v>
      </c>
      <c r="F96" s="43">
        <v>44778</v>
      </c>
      <c r="G96" s="39">
        <v>9</v>
      </c>
      <c r="H96" s="39">
        <v>458.33</v>
      </c>
      <c r="I96" s="40" t="s">
        <v>25</v>
      </c>
      <c r="J96" s="40" t="s">
        <v>21</v>
      </c>
    </row>
    <row r="97" spans="1:10" ht="13.35" customHeight="1" x14ac:dyDescent="0.2">
      <c r="A97" s="38">
        <v>84</v>
      </c>
      <c r="B97" s="38" t="s">
        <v>173</v>
      </c>
      <c r="C97" s="38"/>
      <c r="D97" s="38" t="s">
        <v>293</v>
      </c>
      <c r="E97" s="43">
        <v>44739</v>
      </c>
      <c r="F97" s="43">
        <v>44784</v>
      </c>
      <c r="G97" s="39">
        <v>5</v>
      </c>
      <c r="H97" s="39">
        <v>458.33</v>
      </c>
      <c r="I97" s="40" t="s">
        <v>83</v>
      </c>
      <c r="J97" s="40" t="s">
        <v>24</v>
      </c>
    </row>
    <row r="98" spans="1:10" ht="13.35" customHeight="1" x14ac:dyDescent="0.2">
      <c r="A98" s="38">
        <v>85</v>
      </c>
      <c r="B98" s="38" t="s">
        <v>174</v>
      </c>
      <c r="C98" s="38"/>
      <c r="D98" s="38" t="s">
        <v>294</v>
      </c>
      <c r="E98" s="43">
        <v>44733</v>
      </c>
      <c r="F98" s="43">
        <v>44778</v>
      </c>
      <c r="G98" s="39">
        <v>15</v>
      </c>
      <c r="H98" s="39">
        <v>458.33</v>
      </c>
      <c r="I98" s="40" t="s">
        <v>25</v>
      </c>
      <c r="J98" s="40" t="s">
        <v>21</v>
      </c>
    </row>
    <row r="99" spans="1:10" ht="13.35" customHeight="1" x14ac:dyDescent="0.2">
      <c r="A99" s="38">
        <v>86</v>
      </c>
      <c r="B99" s="38" t="s">
        <v>175</v>
      </c>
      <c r="C99" s="38"/>
      <c r="D99" s="38" t="s">
        <v>295</v>
      </c>
      <c r="E99" s="43">
        <v>44733</v>
      </c>
      <c r="F99" s="43">
        <v>44778</v>
      </c>
      <c r="G99" s="39">
        <v>15</v>
      </c>
      <c r="H99" s="39">
        <v>458.33</v>
      </c>
      <c r="I99" s="40" t="s">
        <v>25</v>
      </c>
      <c r="J99" s="40" t="s">
        <v>21</v>
      </c>
    </row>
    <row r="100" spans="1:10" ht="12.75" customHeight="1" x14ac:dyDescent="0.2">
      <c r="A100" s="38">
        <v>87</v>
      </c>
      <c r="B100" s="38" t="s">
        <v>176</v>
      </c>
      <c r="C100" s="38"/>
      <c r="D100" s="42" t="s">
        <v>296</v>
      </c>
      <c r="E100" s="43">
        <v>44733</v>
      </c>
      <c r="F100" s="43">
        <v>44778</v>
      </c>
      <c r="G100" s="45">
        <v>15</v>
      </c>
      <c r="H100" s="39">
        <v>458.33</v>
      </c>
      <c r="I100" s="40" t="s">
        <v>25</v>
      </c>
      <c r="J100" s="40" t="s">
        <v>21</v>
      </c>
    </row>
    <row r="101" spans="1:10" ht="13.35" customHeight="1" x14ac:dyDescent="0.2">
      <c r="A101" s="38">
        <v>88</v>
      </c>
      <c r="B101" s="38" t="s">
        <v>177</v>
      </c>
      <c r="C101" s="38"/>
      <c r="D101" s="38" t="s">
        <v>297</v>
      </c>
      <c r="E101" s="43">
        <v>44739</v>
      </c>
      <c r="F101" s="43">
        <v>44784</v>
      </c>
      <c r="G101" s="39">
        <v>15</v>
      </c>
      <c r="H101" s="39">
        <v>458.33</v>
      </c>
      <c r="I101" s="40" t="s">
        <v>83</v>
      </c>
      <c r="J101" s="40" t="s">
        <v>24</v>
      </c>
    </row>
    <row r="102" spans="1:10" ht="13.35" customHeight="1" x14ac:dyDescent="0.2">
      <c r="A102" s="38">
        <v>89</v>
      </c>
      <c r="B102" s="38" t="s">
        <v>178</v>
      </c>
      <c r="C102" s="38"/>
      <c r="D102" s="38" t="s">
        <v>298</v>
      </c>
      <c r="E102" s="43">
        <v>44739</v>
      </c>
      <c r="F102" s="43">
        <v>44784</v>
      </c>
      <c r="G102" s="39">
        <v>15</v>
      </c>
      <c r="H102" s="39">
        <v>458.33</v>
      </c>
      <c r="I102" s="40" t="s">
        <v>83</v>
      </c>
      <c r="J102" s="40" t="s">
        <v>24</v>
      </c>
    </row>
    <row r="103" spans="1:10" ht="13.35" customHeight="1" x14ac:dyDescent="0.2">
      <c r="A103" s="38">
        <v>90</v>
      </c>
      <c r="B103" s="38" t="s">
        <v>179</v>
      </c>
      <c r="C103" s="38"/>
      <c r="D103" s="38" t="s">
        <v>299</v>
      </c>
      <c r="E103" s="43">
        <v>44729</v>
      </c>
      <c r="F103" s="43">
        <v>44774</v>
      </c>
      <c r="G103" s="39">
        <v>15</v>
      </c>
      <c r="H103" s="39">
        <v>458.33</v>
      </c>
      <c r="I103" s="40" t="s">
        <v>25</v>
      </c>
      <c r="J103" s="40" t="s">
        <v>21</v>
      </c>
    </row>
    <row r="104" spans="1:10" ht="13.35" customHeight="1" x14ac:dyDescent="0.2">
      <c r="A104" s="38">
        <v>91</v>
      </c>
      <c r="B104" s="38" t="s">
        <v>180</v>
      </c>
      <c r="C104" s="38"/>
      <c r="D104" s="38" t="s">
        <v>300</v>
      </c>
      <c r="E104" s="43">
        <v>44738</v>
      </c>
      <c r="F104" s="43">
        <v>44783</v>
      </c>
      <c r="G104" s="39">
        <v>15</v>
      </c>
      <c r="H104" s="39">
        <v>458.33</v>
      </c>
      <c r="I104" s="40" t="s">
        <v>25</v>
      </c>
      <c r="J104" s="40" t="s">
        <v>21</v>
      </c>
    </row>
    <row r="105" spans="1:10" ht="13.35" customHeight="1" x14ac:dyDescent="0.2">
      <c r="A105" s="38">
        <v>92</v>
      </c>
      <c r="B105" s="38" t="s">
        <v>181</v>
      </c>
      <c r="C105" s="38"/>
      <c r="D105" s="38" t="s">
        <v>301</v>
      </c>
      <c r="E105" s="43">
        <v>44733</v>
      </c>
      <c r="F105" s="43">
        <v>44778</v>
      </c>
      <c r="G105" s="39">
        <v>9</v>
      </c>
      <c r="H105" s="39">
        <v>458.33</v>
      </c>
      <c r="I105" s="40" t="s">
        <v>25</v>
      </c>
      <c r="J105" s="40" t="s">
        <v>21</v>
      </c>
    </row>
    <row r="106" spans="1:10" ht="12.75" customHeight="1" x14ac:dyDescent="0.2">
      <c r="A106" s="38">
        <v>93</v>
      </c>
      <c r="B106" s="38" t="s">
        <v>182</v>
      </c>
      <c r="C106" s="38"/>
      <c r="D106" s="42" t="s">
        <v>302</v>
      </c>
      <c r="E106" s="43">
        <v>44739</v>
      </c>
      <c r="F106" s="43">
        <v>44784</v>
      </c>
      <c r="G106" s="45">
        <v>5</v>
      </c>
      <c r="H106" s="39">
        <v>458.33</v>
      </c>
      <c r="I106" s="40" t="s">
        <v>83</v>
      </c>
      <c r="J106" s="40" t="s">
        <v>24</v>
      </c>
    </row>
    <row r="107" spans="1:10" ht="13.35" customHeight="1" x14ac:dyDescent="0.2">
      <c r="A107" s="38">
        <v>94</v>
      </c>
      <c r="B107" s="38" t="s">
        <v>183</v>
      </c>
      <c r="C107" s="38"/>
      <c r="D107" s="38" t="s">
        <v>303</v>
      </c>
      <c r="E107" s="43">
        <v>44734</v>
      </c>
      <c r="F107" s="43">
        <v>44779</v>
      </c>
      <c r="G107" s="39">
        <v>9</v>
      </c>
      <c r="H107" s="39">
        <v>458.33</v>
      </c>
      <c r="I107" s="40" t="s">
        <v>25</v>
      </c>
      <c r="J107" s="40" t="s">
        <v>21</v>
      </c>
    </row>
    <row r="108" spans="1:10" ht="13.35" customHeight="1" x14ac:dyDescent="0.2">
      <c r="A108" s="38">
        <v>95</v>
      </c>
      <c r="B108" s="38" t="s">
        <v>184</v>
      </c>
      <c r="C108" s="38"/>
      <c r="D108" s="38" t="s">
        <v>304</v>
      </c>
      <c r="E108" s="43">
        <v>44739</v>
      </c>
      <c r="F108" s="43">
        <v>44784</v>
      </c>
      <c r="G108" s="39">
        <v>5</v>
      </c>
      <c r="H108" s="39">
        <v>458.33</v>
      </c>
      <c r="I108" s="40" t="s">
        <v>83</v>
      </c>
      <c r="J108" s="40" t="s">
        <v>24</v>
      </c>
    </row>
    <row r="109" spans="1:10" ht="13.35" customHeight="1" x14ac:dyDescent="0.2">
      <c r="A109" s="38">
        <v>96</v>
      </c>
      <c r="B109" s="38" t="s">
        <v>185</v>
      </c>
      <c r="C109" s="38"/>
      <c r="D109" s="38" t="s">
        <v>305</v>
      </c>
      <c r="E109" s="43">
        <v>44740</v>
      </c>
      <c r="F109" s="43">
        <v>44785</v>
      </c>
      <c r="G109" s="39">
        <v>15</v>
      </c>
      <c r="H109" s="39">
        <v>458.33</v>
      </c>
      <c r="I109" s="40" t="s">
        <v>25</v>
      </c>
      <c r="J109" s="40" t="s">
        <v>21</v>
      </c>
    </row>
    <row r="110" spans="1:10" ht="13.35" customHeight="1" x14ac:dyDescent="0.2">
      <c r="A110" s="38">
        <v>97</v>
      </c>
      <c r="B110" s="38" t="s">
        <v>186</v>
      </c>
      <c r="C110" s="38"/>
      <c r="D110" s="38" t="s">
        <v>306</v>
      </c>
      <c r="E110" s="43">
        <v>44739</v>
      </c>
      <c r="F110" s="43">
        <v>44784</v>
      </c>
      <c r="G110" s="39">
        <v>10</v>
      </c>
      <c r="H110" s="39">
        <v>458.33</v>
      </c>
      <c r="I110" s="40" t="s">
        <v>83</v>
      </c>
      <c r="J110" s="40" t="s">
        <v>24</v>
      </c>
    </row>
    <row r="111" spans="1:10" ht="12.75" customHeight="1" x14ac:dyDescent="0.2">
      <c r="A111" s="38">
        <v>98</v>
      </c>
      <c r="B111" s="38" t="s">
        <v>187</v>
      </c>
      <c r="C111" s="38"/>
      <c r="D111" s="42" t="s">
        <v>305</v>
      </c>
      <c r="E111" s="43">
        <v>44742</v>
      </c>
      <c r="F111" s="43">
        <v>44787</v>
      </c>
      <c r="G111" s="45">
        <v>15</v>
      </c>
      <c r="H111" s="39">
        <v>458.33</v>
      </c>
      <c r="I111" s="40" t="s">
        <v>83</v>
      </c>
      <c r="J111" s="40" t="s">
        <v>24</v>
      </c>
    </row>
    <row r="112" spans="1:10" ht="13.35" customHeight="1" x14ac:dyDescent="0.2">
      <c r="A112" s="38">
        <v>99</v>
      </c>
      <c r="B112" s="38" t="s">
        <v>188</v>
      </c>
      <c r="C112" s="38"/>
      <c r="D112" s="38" t="s">
        <v>307</v>
      </c>
      <c r="E112" s="43">
        <v>44739</v>
      </c>
      <c r="F112" s="43">
        <v>44784</v>
      </c>
      <c r="G112" s="39">
        <v>10</v>
      </c>
      <c r="H112" s="39">
        <v>458.33</v>
      </c>
      <c r="I112" s="40" t="s">
        <v>83</v>
      </c>
      <c r="J112" s="40" t="s">
        <v>24</v>
      </c>
    </row>
    <row r="113" spans="1:10" ht="13.35" customHeight="1" x14ac:dyDescent="0.2">
      <c r="A113" s="38">
        <v>100</v>
      </c>
      <c r="B113" s="38" t="s">
        <v>189</v>
      </c>
      <c r="C113" s="38"/>
      <c r="D113" s="38" t="s">
        <v>308</v>
      </c>
      <c r="E113" s="43">
        <v>44736</v>
      </c>
      <c r="F113" s="43">
        <v>44781</v>
      </c>
      <c r="G113" s="39">
        <v>9</v>
      </c>
      <c r="H113" s="39">
        <v>458.33</v>
      </c>
      <c r="I113" s="40" t="s">
        <v>25</v>
      </c>
      <c r="J113" s="40" t="s">
        <v>21</v>
      </c>
    </row>
    <row r="114" spans="1:10" ht="13.35" customHeight="1" x14ac:dyDescent="0.2">
      <c r="A114" s="38">
        <v>101</v>
      </c>
      <c r="B114" s="38" t="s">
        <v>190</v>
      </c>
      <c r="C114" s="38"/>
      <c r="D114" s="38" t="s">
        <v>309</v>
      </c>
      <c r="E114" s="43">
        <v>44736</v>
      </c>
      <c r="F114" s="43">
        <v>44781</v>
      </c>
      <c r="G114" s="39">
        <v>9</v>
      </c>
      <c r="H114" s="39">
        <v>458.33</v>
      </c>
      <c r="I114" s="40" t="s">
        <v>25</v>
      </c>
      <c r="J114" s="40" t="s">
        <v>21</v>
      </c>
    </row>
    <row r="115" spans="1:10" ht="13.35" customHeight="1" x14ac:dyDescent="0.2">
      <c r="A115" s="38">
        <v>102</v>
      </c>
      <c r="B115" s="38" t="s">
        <v>191</v>
      </c>
      <c r="C115" s="38"/>
      <c r="D115" s="38" t="s">
        <v>310</v>
      </c>
      <c r="E115" s="43">
        <v>44736</v>
      </c>
      <c r="F115" s="43">
        <v>44781</v>
      </c>
      <c r="G115" s="39">
        <v>15</v>
      </c>
      <c r="H115" s="39">
        <v>458.33</v>
      </c>
      <c r="I115" s="40" t="s">
        <v>85</v>
      </c>
      <c r="J115" s="40" t="s">
        <v>24</v>
      </c>
    </row>
    <row r="116" spans="1:10" ht="12.75" customHeight="1" x14ac:dyDescent="0.2">
      <c r="A116" s="38">
        <v>103</v>
      </c>
      <c r="B116" s="38" t="s">
        <v>192</v>
      </c>
      <c r="C116" s="38"/>
      <c r="D116" s="42" t="s">
        <v>311</v>
      </c>
      <c r="E116" s="43">
        <v>44740</v>
      </c>
      <c r="F116" s="43">
        <v>44785</v>
      </c>
      <c r="G116" s="45">
        <v>15</v>
      </c>
      <c r="H116" s="39">
        <v>458.33</v>
      </c>
      <c r="I116" s="40" t="s">
        <v>25</v>
      </c>
      <c r="J116" s="40" t="s">
        <v>21</v>
      </c>
    </row>
    <row r="117" spans="1:10" ht="13.35" customHeight="1" x14ac:dyDescent="0.2">
      <c r="A117" s="38">
        <v>104</v>
      </c>
      <c r="B117" s="38" t="s">
        <v>193</v>
      </c>
      <c r="C117" s="38"/>
      <c r="D117" s="38" t="s">
        <v>311</v>
      </c>
      <c r="E117" s="43">
        <v>44740</v>
      </c>
      <c r="F117" s="43">
        <v>44785</v>
      </c>
      <c r="G117" s="39">
        <v>9</v>
      </c>
      <c r="H117" s="39">
        <v>458.33</v>
      </c>
      <c r="I117" s="40" t="s">
        <v>25</v>
      </c>
      <c r="J117" s="40" t="s">
        <v>21</v>
      </c>
    </row>
    <row r="118" spans="1:10" ht="13.35" customHeight="1" x14ac:dyDescent="0.2">
      <c r="A118" s="38">
        <v>105</v>
      </c>
      <c r="B118" s="38" t="s">
        <v>194</v>
      </c>
      <c r="C118" s="38"/>
      <c r="D118" s="38" t="s">
        <v>312</v>
      </c>
      <c r="E118" s="43">
        <v>44736</v>
      </c>
      <c r="F118" s="43">
        <v>44781</v>
      </c>
      <c r="G118" s="39">
        <v>15</v>
      </c>
      <c r="H118" s="39">
        <v>458.33</v>
      </c>
      <c r="I118" s="40" t="s">
        <v>25</v>
      </c>
      <c r="J118" s="40" t="s">
        <v>21</v>
      </c>
    </row>
    <row r="119" spans="1:10" ht="13.35" customHeight="1" x14ac:dyDescent="0.2">
      <c r="A119" s="38">
        <v>106</v>
      </c>
      <c r="B119" s="38" t="s">
        <v>195</v>
      </c>
      <c r="C119" s="38"/>
      <c r="D119" s="38" t="s">
        <v>313</v>
      </c>
      <c r="E119" s="43">
        <v>44740</v>
      </c>
      <c r="F119" s="43">
        <v>44785</v>
      </c>
      <c r="G119" s="39">
        <v>9</v>
      </c>
      <c r="H119" s="39">
        <v>458.33</v>
      </c>
      <c r="I119" s="40" t="s">
        <v>25</v>
      </c>
      <c r="J119" s="40" t="s">
        <v>21</v>
      </c>
    </row>
    <row r="120" spans="1:10" ht="13.35" customHeight="1" x14ac:dyDescent="0.2">
      <c r="A120" s="38">
        <v>107</v>
      </c>
      <c r="B120" s="38" t="s">
        <v>196</v>
      </c>
      <c r="C120" s="38"/>
      <c r="D120" s="38" t="s">
        <v>314</v>
      </c>
      <c r="E120" s="43">
        <v>44740</v>
      </c>
      <c r="F120" s="43">
        <v>44785</v>
      </c>
      <c r="G120" s="39">
        <v>9</v>
      </c>
      <c r="H120" s="39">
        <v>458.33</v>
      </c>
      <c r="I120" s="40" t="s">
        <v>25</v>
      </c>
      <c r="J120" s="40" t="s">
        <v>21</v>
      </c>
    </row>
    <row r="121" spans="1:10" ht="12.75" customHeight="1" x14ac:dyDescent="0.2">
      <c r="A121" s="38">
        <v>108</v>
      </c>
      <c r="B121" s="38" t="s">
        <v>197</v>
      </c>
      <c r="C121" s="38"/>
      <c r="D121" s="42" t="s">
        <v>315</v>
      </c>
      <c r="E121" s="43">
        <v>44742</v>
      </c>
      <c r="F121" s="43">
        <v>44787</v>
      </c>
      <c r="G121" s="45">
        <v>5</v>
      </c>
      <c r="H121" s="39">
        <v>458.33</v>
      </c>
      <c r="I121" s="40" t="s">
        <v>83</v>
      </c>
      <c r="J121" s="40" t="s">
        <v>24</v>
      </c>
    </row>
    <row r="122" spans="1:10" ht="13.35" customHeight="1" x14ac:dyDescent="0.2">
      <c r="A122" s="38">
        <v>109</v>
      </c>
      <c r="B122" s="38" t="s">
        <v>196</v>
      </c>
      <c r="C122" s="38"/>
      <c r="D122" s="38" t="s">
        <v>316</v>
      </c>
      <c r="E122" s="43">
        <v>44740</v>
      </c>
      <c r="F122" s="43">
        <v>44785</v>
      </c>
      <c r="G122" s="39">
        <v>9</v>
      </c>
      <c r="H122" s="39">
        <v>458.33</v>
      </c>
      <c r="I122" s="40" t="s">
        <v>25</v>
      </c>
      <c r="J122" s="40" t="s">
        <v>21</v>
      </c>
    </row>
    <row r="123" spans="1:10" ht="13.35" customHeight="1" x14ac:dyDescent="0.2">
      <c r="A123" s="38">
        <v>110</v>
      </c>
      <c r="B123" s="38" t="s">
        <v>198</v>
      </c>
      <c r="C123" s="38"/>
      <c r="D123" s="38" t="s">
        <v>317</v>
      </c>
      <c r="E123" s="43">
        <v>44742</v>
      </c>
      <c r="F123" s="43">
        <v>44787</v>
      </c>
      <c r="G123" s="39">
        <v>10</v>
      </c>
      <c r="H123" s="39">
        <v>458.33</v>
      </c>
      <c r="I123" s="40" t="s">
        <v>83</v>
      </c>
      <c r="J123" s="40" t="s">
        <v>24</v>
      </c>
    </row>
    <row r="124" spans="1:10" ht="13.35" customHeight="1" x14ac:dyDescent="0.2">
      <c r="A124" s="38">
        <v>111</v>
      </c>
      <c r="B124" s="38" t="s">
        <v>199</v>
      </c>
      <c r="C124" s="38"/>
      <c r="D124" s="38" t="s">
        <v>318</v>
      </c>
      <c r="E124" s="43">
        <v>44742</v>
      </c>
      <c r="F124" s="43">
        <v>44787</v>
      </c>
      <c r="G124" s="39">
        <v>9</v>
      </c>
      <c r="H124" s="39">
        <v>458.33</v>
      </c>
      <c r="I124" s="40" t="s">
        <v>25</v>
      </c>
      <c r="J124" s="40" t="s">
        <v>21</v>
      </c>
    </row>
    <row r="125" spans="1:10" ht="13.35" customHeight="1" x14ac:dyDescent="0.2">
      <c r="A125" s="38">
        <v>112</v>
      </c>
      <c r="B125" s="38" t="s">
        <v>200</v>
      </c>
      <c r="C125" s="38"/>
      <c r="D125" s="38" t="s">
        <v>319</v>
      </c>
      <c r="E125" s="43">
        <v>44742</v>
      </c>
      <c r="F125" s="43">
        <v>44787</v>
      </c>
      <c r="G125" s="39">
        <v>9</v>
      </c>
      <c r="H125" s="39">
        <v>458.33</v>
      </c>
      <c r="I125" s="40" t="s">
        <v>25</v>
      </c>
      <c r="J125" s="40" t="s">
        <v>21</v>
      </c>
    </row>
    <row r="126" spans="1:10" ht="12.75" customHeight="1" x14ac:dyDescent="0.2">
      <c r="A126" s="38">
        <v>113</v>
      </c>
      <c r="B126" s="38" t="s">
        <v>201</v>
      </c>
      <c r="C126" s="38"/>
      <c r="D126" s="42" t="s">
        <v>320</v>
      </c>
      <c r="E126" s="43">
        <v>44742</v>
      </c>
      <c r="F126" s="43">
        <v>44787</v>
      </c>
      <c r="G126" s="45">
        <v>10</v>
      </c>
      <c r="H126" s="39">
        <v>458.33</v>
      </c>
      <c r="I126" s="40" t="s">
        <v>83</v>
      </c>
      <c r="J126" s="40" t="s">
        <v>24</v>
      </c>
    </row>
    <row r="127" spans="1:10" ht="13.35" customHeight="1" x14ac:dyDescent="0.2">
      <c r="A127" s="38">
        <v>114</v>
      </c>
      <c r="B127" s="38" t="s">
        <v>202</v>
      </c>
      <c r="C127" s="38"/>
      <c r="D127" s="38" t="s">
        <v>321</v>
      </c>
      <c r="E127" s="43">
        <v>44742</v>
      </c>
      <c r="F127" s="43">
        <v>44787</v>
      </c>
      <c r="G127" s="39">
        <v>5</v>
      </c>
      <c r="H127" s="39">
        <v>458.33</v>
      </c>
      <c r="I127" s="40" t="s">
        <v>83</v>
      </c>
      <c r="J127" s="40" t="s">
        <v>24</v>
      </c>
    </row>
    <row r="128" spans="1:10" ht="13.35" customHeight="1" x14ac:dyDescent="0.2">
      <c r="A128" s="38">
        <v>115</v>
      </c>
      <c r="B128" s="38" t="s">
        <v>203</v>
      </c>
      <c r="C128" s="38"/>
      <c r="D128" s="38" t="s">
        <v>322</v>
      </c>
      <c r="E128" s="43">
        <v>44742</v>
      </c>
      <c r="F128" s="43">
        <v>44787</v>
      </c>
      <c r="G128" s="39">
        <v>10</v>
      </c>
      <c r="H128" s="39">
        <v>458.33</v>
      </c>
      <c r="I128" s="40" t="s">
        <v>83</v>
      </c>
      <c r="J128" s="40" t="s">
        <v>24</v>
      </c>
    </row>
    <row r="129" spans="1:10" ht="13.35" customHeight="1" x14ac:dyDescent="0.2">
      <c r="A129" s="38">
        <v>116</v>
      </c>
      <c r="B129" s="38" t="s">
        <v>204</v>
      </c>
      <c r="C129" s="38"/>
      <c r="D129" s="38" t="s">
        <v>323</v>
      </c>
      <c r="E129" s="43">
        <v>44742</v>
      </c>
      <c r="F129" s="43">
        <v>44787</v>
      </c>
      <c r="G129" s="39">
        <v>15</v>
      </c>
      <c r="H129" s="39">
        <v>458.33</v>
      </c>
      <c r="I129" s="40" t="s">
        <v>83</v>
      </c>
      <c r="J129" s="40" t="s">
        <v>24</v>
      </c>
    </row>
    <row r="130" spans="1:10" ht="13.35" customHeight="1" x14ac:dyDescent="0.2">
      <c r="A130" s="38">
        <v>117</v>
      </c>
      <c r="B130" s="38" t="s">
        <v>205</v>
      </c>
      <c r="C130" s="38"/>
      <c r="D130" s="38" t="s">
        <v>324</v>
      </c>
      <c r="E130" s="43">
        <v>44723</v>
      </c>
      <c r="F130" s="43">
        <v>44768</v>
      </c>
      <c r="G130" s="39">
        <v>15</v>
      </c>
      <c r="H130" s="39">
        <v>458.33</v>
      </c>
      <c r="I130" s="40" t="s">
        <v>25</v>
      </c>
      <c r="J130" s="40" t="s">
        <v>21</v>
      </c>
    </row>
    <row r="131" spans="1:10" ht="13.35" customHeight="1" x14ac:dyDescent="0.2">
      <c r="A131" s="38">
        <v>118</v>
      </c>
      <c r="B131" s="38" t="s">
        <v>206</v>
      </c>
      <c r="C131" s="38"/>
      <c r="D131" s="38" t="s">
        <v>325</v>
      </c>
      <c r="E131" s="43">
        <v>44723</v>
      </c>
      <c r="F131" s="43">
        <v>44768</v>
      </c>
      <c r="G131" s="39">
        <v>9</v>
      </c>
      <c r="H131" s="39">
        <v>458.33</v>
      </c>
      <c r="I131" s="40" t="s">
        <v>25</v>
      </c>
      <c r="J131" s="40" t="s">
        <v>21</v>
      </c>
    </row>
    <row r="132" spans="1:10" ht="12.75" customHeight="1" x14ac:dyDescent="0.2">
      <c r="A132" s="38">
        <v>119</v>
      </c>
      <c r="B132" s="38" t="s">
        <v>207</v>
      </c>
      <c r="C132" s="38"/>
      <c r="D132" s="42" t="s">
        <v>326</v>
      </c>
      <c r="E132" s="43">
        <v>44723</v>
      </c>
      <c r="F132" s="43">
        <v>44768</v>
      </c>
      <c r="G132" s="45">
        <v>9</v>
      </c>
      <c r="H132" s="39">
        <v>458.33</v>
      </c>
      <c r="I132" s="40" t="s">
        <v>25</v>
      </c>
      <c r="J132" s="40" t="s">
        <v>21</v>
      </c>
    </row>
    <row r="133" spans="1:10" ht="13.35" customHeight="1" x14ac:dyDescent="0.2">
      <c r="A133" s="38">
        <v>120</v>
      </c>
      <c r="B133" s="38" t="s">
        <v>208</v>
      </c>
      <c r="C133" s="38"/>
      <c r="D133" s="38" t="s">
        <v>327</v>
      </c>
      <c r="E133" s="43">
        <v>44729</v>
      </c>
      <c r="F133" s="43">
        <v>44774</v>
      </c>
      <c r="G133" s="39">
        <v>9</v>
      </c>
      <c r="H133" s="39">
        <v>458.33</v>
      </c>
      <c r="I133" s="40" t="s">
        <v>25</v>
      </c>
      <c r="J133" s="40" t="s">
        <v>21</v>
      </c>
    </row>
    <row r="134" spans="1:10" ht="13.35" customHeight="1" x14ac:dyDescent="0.2">
      <c r="A134" s="38">
        <v>121</v>
      </c>
      <c r="B134" s="38" t="s">
        <v>209</v>
      </c>
      <c r="C134" s="38"/>
      <c r="D134" s="38" t="s">
        <v>328</v>
      </c>
      <c r="E134" s="43">
        <v>44736</v>
      </c>
      <c r="F134" s="43">
        <v>44781</v>
      </c>
      <c r="G134" s="39">
        <v>15</v>
      </c>
      <c r="H134" s="39">
        <v>458.33</v>
      </c>
      <c r="I134" s="40" t="s">
        <v>25</v>
      </c>
      <c r="J134" s="40" t="s">
        <v>21</v>
      </c>
    </row>
    <row r="135" spans="1:10" ht="13.35" customHeight="1" x14ac:dyDescent="0.2">
      <c r="A135" s="38">
        <v>122</v>
      </c>
      <c r="B135" s="38" t="s">
        <v>210</v>
      </c>
      <c r="C135" s="38"/>
      <c r="D135" s="38" t="s">
        <v>329</v>
      </c>
      <c r="E135" s="43">
        <v>44729</v>
      </c>
      <c r="F135" s="43">
        <v>44774</v>
      </c>
      <c r="G135" s="39">
        <v>15</v>
      </c>
      <c r="H135" s="39">
        <v>458.33</v>
      </c>
      <c r="I135" s="40" t="s">
        <v>25</v>
      </c>
      <c r="J135" s="40" t="s">
        <v>21</v>
      </c>
    </row>
    <row r="136" spans="1:10" ht="11.85" customHeight="1" x14ac:dyDescent="0.2">
      <c r="A136" s="20" t="s">
        <v>16</v>
      </c>
      <c r="B136" s="21"/>
      <c r="C136" s="22"/>
      <c r="D136" s="15"/>
      <c r="E136" s="44"/>
      <c r="F136" s="44"/>
      <c r="G136" s="46">
        <f>SUM(G14:G135)</f>
        <v>1508</v>
      </c>
      <c r="H136" s="46">
        <f>SUM(H14:H135)</f>
        <v>55916.260000000148</v>
      </c>
      <c r="I136" s="46"/>
      <c r="J136" s="46"/>
    </row>
    <row r="145" spans="7:14" x14ac:dyDescent="0.2">
      <c r="G145" s="26"/>
      <c r="H145" s="27"/>
      <c r="I145" s="28"/>
      <c r="J145" s="28"/>
      <c r="K145" s="29"/>
      <c r="L145" s="29"/>
      <c r="M145" s="30"/>
      <c r="N145" s="31"/>
    </row>
    <row r="146" spans="7:14" x14ac:dyDescent="0.2">
      <c r="G146" s="26"/>
      <c r="H146" s="27"/>
      <c r="I146" s="32"/>
      <c r="J146" s="32"/>
      <c r="K146" s="33"/>
      <c r="L146" s="29"/>
      <c r="M146" s="30"/>
      <c r="N146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34"/>
  <sheetViews>
    <sheetView workbookViewId="0">
      <selection activeCell="G38" sqref="G38"/>
    </sheetView>
  </sheetViews>
  <sheetFormatPr defaultColWidth="10.33203125" defaultRowHeight="11.25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0" x14ac:dyDescent="0.2">
      <c r="A2" s="62" t="s">
        <v>331</v>
      </c>
      <c r="B2" s="62"/>
    </row>
    <row r="4" spans="1:10" s="2" customFormat="1" ht="32.85" customHeight="1" x14ac:dyDescent="0.2">
      <c r="A4" s="64" t="s">
        <v>1</v>
      </c>
      <c r="B4" s="65"/>
      <c r="C4" s="63" t="s">
        <v>2</v>
      </c>
      <c r="D4" s="63"/>
      <c r="E4" s="63" t="s">
        <v>3</v>
      </c>
      <c r="F4" s="63"/>
      <c r="G4" s="63" t="s">
        <v>4</v>
      </c>
      <c r="H4" s="63"/>
      <c r="I4" s="63" t="s">
        <v>5</v>
      </c>
      <c r="J4" s="63"/>
    </row>
    <row r="5" spans="1:10" s="2" customFormat="1" ht="11.85" customHeight="1" x14ac:dyDescent="0.2">
      <c r="A5" s="66"/>
      <c r="B5" s="67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2</v>
      </c>
      <c r="D6" s="6">
        <v>2.5000000000000001E-2</v>
      </c>
      <c r="E6" s="5">
        <v>10</v>
      </c>
      <c r="F6" s="6">
        <f>108/1000</f>
        <v>0.108</v>
      </c>
      <c r="G6" s="5">
        <v>43</v>
      </c>
      <c r="H6" s="6">
        <v>0.55600000000000005</v>
      </c>
      <c r="I6" s="5">
        <v>2</v>
      </c>
      <c r="J6" s="6">
        <v>0.03</v>
      </c>
    </row>
    <row r="9" spans="1:10" ht="12" x14ac:dyDescent="0.2">
      <c r="A9" s="61" t="s">
        <v>9</v>
      </c>
      <c r="B9" s="61"/>
      <c r="C9" s="61"/>
      <c r="D9" s="61"/>
      <c r="E9" s="61"/>
      <c r="F9" s="61"/>
      <c r="G9" s="61"/>
      <c r="H9" s="61"/>
      <c r="I9" s="61"/>
    </row>
    <row r="10" spans="1:10" x14ac:dyDescent="0.2">
      <c r="A10" s="62" t="s">
        <v>331</v>
      </c>
      <c r="B10" s="62"/>
    </row>
    <row r="12" spans="1:10" s="2" customFormat="1" ht="32.85" customHeight="1" x14ac:dyDescent="0.2">
      <c r="A12" s="63" t="s">
        <v>1</v>
      </c>
      <c r="B12" s="63"/>
      <c r="C12" s="36" t="s">
        <v>10</v>
      </c>
      <c r="D12" s="36" t="s">
        <v>11</v>
      </c>
      <c r="E12" s="36" t="s">
        <v>12</v>
      </c>
      <c r="F12" s="36" t="s">
        <v>13</v>
      </c>
      <c r="G12" s="36" t="s">
        <v>353</v>
      </c>
      <c r="H12" s="36" t="s">
        <v>330</v>
      </c>
      <c r="I12" s="36" t="s">
        <v>14</v>
      </c>
      <c r="J12" s="36" t="s">
        <v>15</v>
      </c>
    </row>
    <row r="13" spans="1:10" ht="13.35" customHeight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13.35" customHeight="1" x14ac:dyDescent="0.2">
      <c r="A14" s="38">
        <v>1</v>
      </c>
      <c r="B14" s="38" t="s">
        <v>332</v>
      </c>
      <c r="C14" s="38"/>
      <c r="D14" s="38" t="s">
        <v>342</v>
      </c>
      <c r="E14" s="43">
        <v>44743</v>
      </c>
      <c r="F14" s="43">
        <v>44788</v>
      </c>
      <c r="G14" s="39">
        <v>15</v>
      </c>
      <c r="H14" s="39">
        <v>458.33</v>
      </c>
      <c r="I14" s="40" t="s">
        <v>25</v>
      </c>
      <c r="J14" s="40" t="s">
        <v>354</v>
      </c>
    </row>
    <row r="15" spans="1:10" ht="13.35" customHeight="1" x14ac:dyDescent="0.2">
      <c r="A15" s="38">
        <v>2</v>
      </c>
      <c r="B15" s="38" t="s">
        <v>333</v>
      </c>
      <c r="C15" s="38"/>
      <c r="D15" s="38" t="s">
        <v>343</v>
      </c>
      <c r="E15" s="43">
        <v>44749</v>
      </c>
      <c r="F15" s="43">
        <v>44794</v>
      </c>
      <c r="G15" s="39">
        <v>10</v>
      </c>
      <c r="H15" s="39">
        <v>458.33</v>
      </c>
      <c r="I15" s="40" t="s">
        <v>83</v>
      </c>
      <c r="J15" s="40" t="s">
        <v>24</v>
      </c>
    </row>
    <row r="16" spans="1:10" ht="13.35" customHeight="1" x14ac:dyDescent="0.2">
      <c r="A16" s="38">
        <v>3</v>
      </c>
      <c r="B16" s="38" t="s">
        <v>334</v>
      </c>
      <c r="C16" s="38"/>
      <c r="D16" s="38" t="s">
        <v>344</v>
      </c>
      <c r="E16" s="43">
        <v>44743</v>
      </c>
      <c r="F16" s="43">
        <v>44788</v>
      </c>
      <c r="G16" s="39">
        <v>9</v>
      </c>
      <c r="H16" s="39">
        <v>458.33</v>
      </c>
      <c r="I16" s="40" t="s">
        <v>25</v>
      </c>
      <c r="J16" s="40" t="s">
        <v>21</v>
      </c>
    </row>
    <row r="17" spans="1:10" ht="13.35" customHeight="1" x14ac:dyDescent="0.2">
      <c r="A17" s="38">
        <v>4</v>
      </c>
      <c r="B17" s="38" t="s">
        <v>335</v>
      </c>
      <c r="C17" s="38"/>
      <c r="D17" s="38" t="s">
        <v>345</v>
      </c>
      <c r="E17" s="43">
        <v>44746</v>
      </c>
      <c r="F17" s="43">
        <v>44791</v>
      </c>
      <c r="G17" s="39">
        <v>15</v>
      </c>
      <c r="H17" s="39">
        <v>458.33</v>
      </c>
      <c r="I17" s="40" t="s">
        <v>25</v>
      </c>
      <c r="J17" s="40" t="s">
        <v>21</v>
      </c>
    </row>
    <row r="18" spans="1:10" ht="12.75" customHeight="1" x14ac:dyDescent="0.2">
      <c r="A18" s="38">
        <v>5</v>
      </c>
      <c r="B18" s="38" t="s">
        <v>336</v>
      </c>
      <c r="C18" s="38"/>
      <c r="D18" s="42" t="s">
        <v>346</v>
      </c>
      <c r="E18" s="43">
        <v>44747</v>
      </c>
      <c r="F18" s="43">
        <v>44792</v>
      </c>
      <c r="G18" s="45">
        <v>5</v>
      </c>
      <c r="H18" s="39">
        <v>458.33</v>
      </c>
      <c r="I18" s="40" t="s">
        <v>83</v>
      </c>
      <c r="J18" s="40" t="s">
        <v>24</v>
      </c>
    </row>
    <row r="19" spans="1:10" ht="13.35" customHeight="1" x14ac:dyDescent="0.2">
      <c r="A19" s="38">
        <v>6</v>
      </c>
      <c r="B19" s="38" t="s">
        <v>337</v>
      </c>
      <c r="C19" s="38"/>
      <c r="D19" s="38" t="s">
        <v>347</v>
      </c>
      <c r="E19" s="43">
        <v>44747</v>
      </c>
      <c r="F19" s="43">
        <v>44792</v>
      </c>
      <c r="G19" s="39">
        <v>5</v>
      </c>
      <c r="H19" s="39">
        <v>458.33</v>
      </c>
      <c r="I19" s="40" t="s">
        <v>83</v>
      </c>
      <c r="J19" s="40" t="s">
        <v>24</v>
      </c>
    </row>
    <row r="20" spans="1:10" ht="13.35" customHeight="1" x14ac:dyDescent="0.2">
      <c r="A20" s="38">
        <v>7</v>
      </c>
      <c r="B20" s="38" t="s">
        <v>338</v>
      </c>
      <c r="C20" s="38"/>
      <c r="D20" s="38" t="s">
        <v>348</v>
      </c>
      <c r="E20" s="43">
        <v>44747</v>
      </c>
      <c r="F20" s="43">
        <v>44792</v>
      </c>
      <c r="G20" s="39">
        <v>10</v>
      </c>
      <c r="H20" s="39">
        <v>458.33</v>
      </c>
      <c r="I20" s="40" t="s">
        <v>83</v>
      </c>
      <c r="J20" s="40" t="s">
        <v>24</v>
      </c>
    </row>
    <row r="21" spans="1:10" ht="13.35" customHeight="1" x14ac:dyDescent="0.2">
      <c r="A21" s="38">
        <v>8</v>
      </c>
      <c r="B21" s="38" t="s">
        <v>339</v>
      </c>
      <c r="C21" s="38"/>
      <c r="D21" s="38" t="s">
        <v>349</v>
      </c>
      <c r="E21" s="43" t="s">
        <v>352</v>
      </c>
      <c r="F21" s="43">
        <v>44814</v>
      </c>
      <c r="G21" s="39">
        <v>15</v>
      </c>
      <c r="H21" s="39">
        <v>37500</v>
      </c>
      <c r="I21" s="40" t="s">
        <v>86</v>
      </c>
      <c r="J21" s="40" t="s">
        <v>88</v>
      </c>
    </row>
    <row r="22" spans="1:10" ht="13.35" customHeight="1" x14ac:dyDescent="0.2">
      <c r="A22" s="38">
        <v>9</v>
      </c>
      <c r="B22" s="38" t="s">
        <v>340</v>
      </c>
      <c r="C22" s="38"/>
      <c r="D22" s="38" t="s">
        <v>350</v>
      </c>
      <c r="E22" s="43">
        <v>44743</v>
      </c>
      <c r="F22" s="43">
        <v>44788</v>
      </c>
      <c r="G22" s="39">
        <v>9</v>
      </c>
      <c r="H22" s="39">
        <v>458.33</v>
      </c>
      <c r="I22" s="40" t="s">
        <v>25</v>
      </c>
      <c r="J22" s="40" t="s">
        <v>21</v>
      </c>
    </row>
    <row r="23" spans="1:10" ht="12.75" customHeight="1" x14ac:dyDescent="0.2">
      <c r="A23" s="38">
        <v>10</v>
      </c>
      <c r="B23" s="38" t="s">
        <v>341</v>
      </c>
      <c r="C23" s="38"/>
      <c r="D23" s="42" t="s">
        <v>351</v>
      </c>
      <c r="E23" s="43">
        <v>44754</v>
      </c>
      <c r="F23" s="43">
        <v>44799</v>
      </c>
      <c r="G23" s="45">
        <v>15</v>
      </c>
      <c r="H23" s="39">
        <v>458.33</v>
      </c>
      <c r="I23" s="40" t="s">
        <v>85</v>
      </c>
      <c r="J23" s="40" t="s">
        <v>24</v>
      </c>
    </row>
    <row r="24" spans="1:10" ht="11.85" customHeight="1" x14ac:dyDescent="0.2">
      <c r="A24" s="20" t="s">
        <v>16</v>
      </c>
      <c r="B24" s="21"/>
      <c r="C24" s="22"/>
      <c r="D24" s="15"/>
      <c r="E24" s="44"/>
      <c r="F24" s="44"/>
      <c r="G24" s="46">
        <f>SUM(G14:G23)</f>
        <v>108</v>
      </c>
      <c r="H24" s="46">
        <f>SUM(H14:H23)</f>
        <v>41624.97</v>
      </c>
      <c r="I24" s="46"/>
      <c r="J24" s="46"/>
    </row>
    <row r="33" spans="7:14" x14ac:dyDescent="0.2">
      <c r="G33" s="26"/>
      <c r="H33" s="27"/>
      <c r="I33" s="28"/>
      <c r="J33" s="28"/>
      <c r="K33" s="29"/>
      <c r="L33" s="29"/>
      <c r="M33" s="30"/>
      <c r="N33" s="31"/>
    </row>
    <row r="34" spans="7:14" x14ac:dyDescent="0.2">
      <c r="G34" s="26"/>
      <c r="H34" s="27"/>
      <c r="I34" s="32"/>
      <c r="J34" s="32"/>
      <c r="K34" s="33"/>
      <c r="L34" s="29"/>
      <c r="M34" s="30"/>
      <c r="N34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7"/>
  <sheetViews>
    <sheetView workbookViewId="0">
      <selection activeCell="C30" sqref="C30"/>
    </sheetView>
  </sheetViews>
  <sheetFormatPr defaultColWidth="10.33203125" defaultRowHeight="11.25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0" x14ac:dyDescent="0.2">
      <c r="A2" s="62" t="s">
        <v>355</v>
      </c>
      <c r="B2" s="62"/>
    </row>
    <row r="4" spans="1:10" s="2" customFormat="1" ht="32.85" customHeight="1" x14ac:dyDescent="0.2">
      <c r="A4" s="64" t="s">
        <v>1</v>
      </c>
      <c r="B4" s="65"/>
      <c r="C4" s="63" t="s">
        <v>2</v>
      </c>
      <c r="D4" s="63"/>
      <c r="E4" s="63" t="s">
        <v>3</v>
      </c>
      <c r="F4" s="63"/>
      <c r="G4" s="63" t="s">
        <v>4</v>
      </c>
      <c r="H4" s="63"/>
      <c r="I4" s="63" t="s">
        <v>5</v>
      </c>
      <c r="J4" s="63"/>
    </row>
    <row r="5" spans="1:10" s="2" customFormat="1" ht="11.85" customHeight="1" x14ac:dyDescent="0.2">
      <c r="A5" s="66"/>
      <c r="B5" s="67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3</v>
      </c>
      <c r="D6" s="6">
        <f>45/1000</f>
        <v>4.4999999999999998E-2</v>
      </c>
      <c r="E6" s="5">
        <v>3</v>
      </c>
      <c r="F6" s="6">
        <f>45/1000</f>
        <v>4.4999999999999998E-2</v>
      </c>
      <c r="G6" s="5">
        <v>10</v>
      </c>
      <c r="H6" s="6">
        <f>149/1000</f>
        <v>0.14899999999999999</v>
      </c>
      <c r="I6" s="5">
        <v>0</v>
      </c>
      <c r="J6" s="6">
        <v>0</v>
      </c>
    </row>
    <row r="9" spans="1:10" ht="12" x14ac:dyDescent="0.2">
      <c r="A9" s="61" t="s">
        <v>9</v>
      </c>
      <c r="B9" s="61"/>
      <c r="C9" s="61"/>
      <c r="D9" s="61"/>
      <c r="E9" s="61"/>
      <c r="F9" s="61"/>
      <c r="G9" s="61"/>
      <c r="H9" s="61"/>
      <c r="I9" s="61"/>
    </row>
    <row r="10" spans="1:10" x14ac:dyDescent="0.2">
      <c r="A10" s="62" t="s">
        <v>355</v>
      </c>
      <c r="B10" s="62"/>
    </row>
    <row r="12" spans="1:10" s="2" customFormat="1" ht="32.85" customHeight="1" x14ac:dyDescent="0.2">
      <c r="A12" s="63" t="s">
        <v>1</v>
      </c>
      <c r="B12" s="63"/>
      <c r="C12" s="37" t="s">
        <v>10</v>
      </c>
      <c r="D12" s="37" t="s">
        <v>11</v>
      </c>
      <c r="E12" s="37" t="s">
        <v>12</v>
      </c>
      <c r="F12" s="37" t="s">
        <v>13</v>
      </c>
      <c r="G12" s="37" t="s">
        <v>353</v>
      </c>
      <c r="H12" s="37" t="s">
        <v>330</v>
      </c>
      <c r="I12" s="37" t="s">
        <v>14</v>
      </c>
      <c r="J12" s="37" t="s">
        <v>15</v>
      </c>
    </row>
    <row r="13" spans="1:10" ht="13.35" customHeight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13.35" customHeight="1" x14ac:dyDescent="0.2">
      <c r="A14" s="38">
        <v>1</v>
      </c>
      <c r="B14" s="50" t="s">
        <v>356</v>
      </c>
      <c r="C14" s="38"/>
      <c r="D14" s="51" t="s">
        <v>359</v>
      </c>
      <c r="E14" s="52" t="s">
        <v>361</v>
      </c>
      <c r="F14" s="53">
        <v>44840</v>
      </c>
      <c r="G14" s="54">
        <v>15</v>
      </c>
      <c r="H14" s="55">
        <v>30000</v>
      </c>
      <c r="I14" s="56" t="s">
        <v>84</v>
      </c>
      <c r="J14" s="50" t="s">
        <v>21</v>
      </c>
    </row>
    <row r="15" spans="1:10" ht="13.35" customHeight="1" x14ac:dyDescent="0.2">
      <c r="A15" s="38">
        <v>2</v>
      </c>
      <c r="B15" s="50" t="s">
        <v>357</v>
      </c>
      <c r="C15" s="38"/>
      <c r="D15" s="51" t="s">
        <v>349</v>
      </c>
      <c r="E15" s="53">
        <v>44792</v>
      </c>
      <c r="F15" s="53">
        <v>44921</v>
      </c>
      <c r="G15" s="54">
        <v>15</v>
      </c>
      <c r="H15" s="55">
        <v>37500</v>
      </c>
      <c r="I15" s="56" t="s">
        <v>82</v>
      </c>
      <c r="J15" s="50" t="s">
        <v>24</v>
      </c>
    </row>
    <row r="16" spans="1:10" ht="13.35" customHeight="1" x14ac:dyDescent="0.2">
      <c r="A16" s="38">
        <v>3</v>
      </c>
      <c r="B16" s="50" t="s">
        <v>358</v>
      </c>
      <c r="C16" s="38"/>
      <c r="D16" s="51" t="s">
        <v>360</v>
      </c>
      <c r="E16" s="53">
        <v>44803</v>
      </c>
      <c r="F16" s="53">
        <v>44848</v>
      </c>
      <c r="G16" s="54">
        <v>15</v>
      </c>
      <c r="H16" s="55">
        <v>37500</v>
      </c>
      <c r="I16" s="56" t="s">
        <v>27</v>
      </c>
      <c r="J16" s="50" t="s">
        <v>24</v>
      </c>
    </row>
    <row r="17" spans="1:14" ht="11.85" customHeight="1" x14ac:dyDescent="0.2">
      <c r="A17" s="20" t="s">
        <v>16</v>
      </c>
      <c r="B17" s="21"/>
      <c r="C17" s="22"/>
      <c r="D17" s="15"/>
      <c r="E17" s="44"/>
      <c r="F17" s="44"/>
      <c r="G17" s="46">
        <f>SUM(G14:G16)</f>
        <v>45</v>
      </c>
      <c r="H17" s="46">
        <f>SUM(H14:H16)</f>
        <v>105000</v>
      </c>
      <c r="I17" s="46"/>
      <c r="J17" s="46"/>
    </row>
    <row r="26" spans="1:14" x14ac:dyDescent="0.2">
      <c r="G26" s="26"/>
      <c r="H26" s="27"/>
      <c r="I26" s="28"/>
      <c r="J26" s="28"/>
      <c r="K26" s="29"/>
      <c r="L26" s="29"/>
      <c r="M26" s="30"/>
      <c r="N26" s="31"/>
    </row>
    <row r="27" spans="1:14" x14ac:dyDescent="0.2">
      <c r="G27" s="26"/>
      <c r="H27" s="27"/>
      <c r="I27" s="32"/>
      <c r="J27" s="32"/>
      <c r="K27" s="33"/>
      <c r="L27" s="29"/>
      <c r="M27" s="30"/>
      <c r="N27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dataValidations count="2">
    <dataValidation type="textLength" allowBlank="1" showInputMessage="1" showErrorMessage="1" errorTitle="Ошибка ввода." error="Разрешенная длина строки в ячейке составляет 50 знаков." sqref="F14:F15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14:I16">
      <formula1>0</formula1>
      <formula2>500</formula2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N26"/>
  <sheetViews>
    <sheetView workbookViewId="0">
      <selection activeCell="C29" sqref="C29"/>
    </sheetView>
  </sheetViews>
  <sheetFormatPr defaultColWidth="10.33203125" defaultRowHeight="11.25" x14ac:dyDescent="0.2"/>
  <cols>
    <col min="1" max="1" width="5.33203125" style="1" customWidth="1"/>
    <col min="2" max="2" width="43.5" style="1" customWidth="1"/>
    <col min="3" max="3" width="8.83203125" style="1" customWidth="1"/>
    <col min="4" max="4" width="17" style="1" customWidth="1"/>
    <col min="5" max="5" width="13.6640625" style="1" customWidth="1"/>
    <col min="6" max="6" width="16" style="1" customWidth="1"/>
    <col min="7" max="7" width="16.1640625" style="1" customWidth="1"/>
    <col min="8" max="8" width="19.33203125" style="1" customWidth="1"/>
    <col min="9" max="9" width="39.33203125" style="1" customWidth="1"/>
    <col min="10" max="10" width="23" style="1" customWidth="1"/>
  </cols>
  <sheetData>
    <row r="1" spans="1:10" ht="12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0" x14ac:dyDescent="0.2">
      <c r="A2" s="62" t="s">
        <v>367</v>
      </c>
      <c r="B2" s="62"/>
    </row>
    <row r="4" spans="1:10" s="2" customFormat="1" ht="32.85" customHeight="1" x14ac:dyDescent="0.2">
      <c r="A4" s="64" t="s">
        <v>1</v>
      </c>
      <c r="B4" s="65"/>
      <c r="C4" s="63" t="s">
        <v>2</v>
      </c>
      <c r="D4" s="63"/>
      <c r="E4" s="63" t="s">
        <v>3</v>
      </c>
      <c r="F4" s="63"/>
      <c r="G4" s="63" t="s">
        <v>4</v>
      </c>
      <c r="H4" s="63"/>
      <c r="I4" s="63" t="s">
        <v>5</v>
      </c>
      <c r="J4" s="63"/>
    </row>
    <row r="5" spans="1:10" s="2" customFormat="1" ht="11.85" customHeight="1" x14ac:dyDescent="0.2">
      <c r="A5" s="66"/>
      <c r="B5" s="67"/>
      <c r="C5" s="3" t="s">
        <v>6</v>
      </c>
      <c r="D5" s="3" t="s">
        <v>7</v>
      </c>
      <c r="E5" s="3" t="s">
        <v>6</v>
      </c>
      <c r="F5" s="3" t="s">
        <v>7</v>
      </c>
      <c r="G5" s="3" t="s">
        <v>6</v>
      </c>
      <c r="H5" s="3" t="s">
        <v>7</v>
      </c>
      <c r="I5" s="3" t="s">
        <v>6</v>
      </c>
      <c r="J5" s="3" t="s">
        <v>7</v>
      </c>
    </row>
    <row r="6" spans="1:10" s="7" customFormat="1" ht="12.75" customHeight="1" x14ac:dyDescent="0.2">
      <c r="A6" s="4" t="s">
        <v>8</v>
      </c>
      <c r="B6" s="4"/>
      <c r="C6" s="5">
        <v>2</v>
      </c>
      <c r="D6" s="6">
        <v>2.3E-2</v>
      </c>
      <c r="E6" s="5">
        <v>2</v>
      </c>
      <c r="F6" s="6">
        <v>2.3E-2</v>
      </c>
      <c r="G6" s="5">
        <v>38</v>
      </c>
      <c r="H6" s="6">
        <v>0.40799999999999997</v>
      </c>
      <c r="I6" s="5">
        <v>0</v>
      </c>
      <c r="J6" s="6">
        <v>0</v>
      </c>
    </row>
    <row r="9" spans="1:10" ht="12" x14ac:dyDescent="0.2">
      <c r="A9" s="61" t="s">
        <v>9</v>
      </c>
      <c r="B9" s="61"/>
      <c r="C9" s="61"/>
      <c r="D9" s="61"/>
      <c r="E9" s="61"/>
      <c r="F9" s="61"/>
      <c r="G9" s="61"/>
      <c r="H9" s="61"/>
      <c r="I9" s="61"/>
    </row>
    <row r="10" spans="1:10" x14ac:dyDescent="0.2">
      <c r="A10" s="62" t="s">
        <v>367</v>
      </c>
      <c r="B10" s="62"/>
    </row>
    <row r="12" spans="1:10" s="2" customFormat="1" ht="32.85" customHeight="1" x14ac:dyDescent="0.2">
      <c r="A12" s="63" t="s">
        <v>1</v>
      </c>
      <c r="B12" s="63"/>
      <c r="C12" s="49" t="s">
        <v>10</v>
      </c>
      <c r="D12" s="49" t="s">
        <v>11</v>
      </c>
      <c r="E12" s="49" t="s">
        <v>12</v>
      </c>
      <c r="F12" s="49" t="s">
        <v>13</v>
      </c>
      <c r="G12" s="49" t="s">
        <v>353</v>
      </c>
      <c r="H12" s="49" t="s">
        <v>330</v>
      </c>
      <c r="I12" s="49" t="s">
        <v>14</v>
      </c>
      <c r="J12" s="49" t="s">
        <v>15</v>
      </c>
    </row>
    <row r="13" spans="1:10" ht="13.35" customHeight="1" x14ac:dyDescent="0.2">
      <c r="A13" s="4" t="s">
        <v>8</v>
      </c>
      <c r="B13" s="4"/>
      <c r="C13" s="4"/>
      <c r="D13" s="4"/>
      <c r="E13" s="9"/>
      <c r="F13" s="9"/>
      <c r="G13" s="10"/>
      <c r="H13" s="10"/>
      <c r="I13" s="11"/>
      <c r="J13" s="11"/>
    </row>
    <row r="14" spans="1:10" ht="13.35" customHeight="1" x14ac:dyDescent="0.2">
      <c r="A14" s="38">
        <v>1</v>
      </c>
      <c r="B14" s="50" t="s">
        <v>362</v>
      </c>
      <c r="C14" s="38"/>
      <c r="D14" s="51" t="s">
        <v>364</v>
      </c>
      <c r="E14" s="52">
        <v>44811</v>
      </c>
      <c r="F14" s="53">
        <v>44856</v>
      </c>
      <c r="G14" s="54">
        <v>15</v>
      </c>
      <c r="H14" s="55">
        <v>18688</v>
      </c>
      <c r="I14" s="56" t="s">
        <v>83</v>
      </c>
      <c r="J14" s="50" t="s">
        <v>24</v>
      </c>
    </row>
    <row r="15" spans="1:10" ht="13.35" customHeight="1" x14ac:dyDescent="0.2">
      <c r="A15" s="38">
        <v>2</v>
      </c>
      <c r="B15" s="50" t="s">
        <v>363</v>
      </c>
      <c r="C15" s="38"/>
      <c r="D15" s="51" t="s">
        <v>365</v>
      </c>
      <c r="E15" s="53">
        <v>44817</v>
      </c>
      <c r="F15" s="53">
        <v>44862</v>
      </c>
      <c r="G15" s="54">
        <v>8</v>
      </c>
      <c r="H15" s="55">
        <v>10000</v>
      </c>
      <c r="I15" s="56" t="s">
        <v>366</v>
      </c>
      <c r="J15" s="50" t="s">
        <v>24</v>
      </c>
    </row>
    <row r="16" spans="1:10" ht="11.85" customHeight="1" x14ac:dyDescent="0.2">
      <c r="A16" s="20" t="s">
        <v>16</v>
      </c>
      <c r="B16" s="21"/>
      <c r="C16" s="22"/>
      <c r="D16" s="15"/>
      <c r="E16" s="44"/>
      <c r="F16" s="44"/>
      <c r="G16" s="46">
        <f>SUM(G14:G15)</f>
        <v>23</v>
      </c>
      <c r="H16" s="46">
        <f>SUM(H14:H15)</f>
        <v>28688</v>
      </c>
      <c r="I16" s="46"/>
      <c r="J16" s="46"/>
    </row>
    <row r="25" spans="7:14" x14ac:dyDescent="0.2">
      <c r="G25" s="26"/>
      <c r="H25" s="27"/>
      <c r="I25" s="28"/>
      <c r="J25" s="28"/>
      <c r="K25" s="29"/>
      <c r="L25" s="29"/>
      <c r="M25" s="30"/>
      <c r="N25" s="31"/>
    </row>
    <row r="26" spans="7:14" x14ac:dyDescent="0.2">
      <c r="G26" s="26"/>
      <c r="H26" s="27"/>
      <c r="I26" s="32"/>
      <c r="J26" s="32"/>
      <c r="K26" s="33"/>
      <c r="L26" s="29"/>
      <c r="M26" s="30"/>
      <c r="N26" s="31"/>
    </row>
  </sheetData>
  <mergeCells count="10">
    <mergeCell ref="A9:I9"/>
    <mergeCell ref="A10:B10"/>
    <mergeCell ref="A12:B12"/>
    <mergeCell ref="A1:I1"/>
    <mergeCell ref="A2:B2"/>
    <mergeCell ref="A4:B5"/>
    <mergeCell ref="C4:D4"/>
    <mergeCell ref="E4:F4"/>
    <mergeCell ref="G4:H4"/>
    <mergeCell ref="I4:J4"/>
  </mergeCells>
  <dataValidations count="2">
    <dataValidation type="textLength" allowBlank="1" showInputMessage="1" showErrorMessage="1" errorTitle="Ошибка ввода." error="Разрешенная длина строки в ячейке составляет 500 знаков." sqref="I14:I15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F14:F15">
      <formula1>0</formula1>
      <formula2>50</formula2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Горшков</dc:creator>
  <cp:lastModifiedBy>Роман Токарев</cp:lastModifiedBy>
  <dcterms:created xsi:type="dcterms:W3CDTF">2022-03-13T08:58:20Z</dcterms:created>
  <dcterms:modified xsi:type="dcterms:W3CDTF">2023-01-10T08:43:04Z</dcterms:modified>
</cp:coreProperties>
</file>