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Контрольные замеры токов и напряжений\"/>
    </mc:Choice>
  </mc:AlternateContent>
  <xr:revisionPtr revIDLastSave="0" documentId="13_ncr:1_{37A9EB16-319B-488B-9966-43F642CB7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02.23г.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  <c r="M16" i="4" s="1"/>
  <c r="J14" i="4"/>
  <c r="M14" i="4" s="1"/>
  <c r="J12" i="4"/>
  <c r="M12" i="4" s="1"/>
  <c r="J10" i="4"/>
  <c r="M10" i="4" s="1"/>
  <c r="J9" i="4"/>
  <c r="M9" i="4" s="1"/>
  <c r="J7" i="4"/>
  <c r="M7" i="4" s="1"/>
  <c r="L16" i="4" l="1"/>
  <c r="O16" i="4" s="1"/>
  <c r="L14" i="4"/>
  <c r="O14" i="4" s="1"/>
  <c r="L12" i="4"/>
  <c r="O12" i="4" s="1"/>
  <c r="L10" i="4"/>
  <c r="O10" i="4" s="1"/>
  <c r="L9" i="4"/>
  <c r="O9" i="4" s="1"/>
  <c r="L7" i="4"/>
  <c r="O7" i="4" s="1"/>
  <c r="J5" i="4"/>
  <c r="L5" i="4" s="1"/>
  <c r="O5" i="4" s="1"/>
  <c r="M5" i="4" l="1"/>
</calcChain>
</file>

<file path=xl/sharedStrings.xml><?xml version="1.0" encoding="utf-8"?>
<sst xmlns="http://schemas.openxmlformats.org/spreadsheetml/2006/main" count="57" uniqueCount="34">
  <si>
    <t>Наименование объекта</t>
  </si>
  <si>
    <t>Дата и время измерения нагрузки</t>
  </si>
  <si>
    <r>
      <t xml:space="preserve">Ток, </t>
    </r>
    <r>
      <rPr>
        <b/>
        <sz val="14"/>
        <color indexed="8"/>
        <rFont val="Calibri"/>
        <family val="2"/>
        <charset val="204"/>
      </rPr>
      <t>I</t>
    </r>
    <r>
      <rPr>
        <b/>
        <sz val="11"/>
        <color indexed="8"/>
        <rFont val="Calibri"/>
        <family val="2"/>
        <charset val="204"/>
      </rPr>
      <t xml:space="preserve"> (А)</t>
    </r>
  </si>
  <si>
    <r>
      <rPr>
        <b/>
        <sz val="14"/>
        <color indexed="8"/>
        <rFont val="Calibri"/>
        <family val="2"/>
        <charset val="204"/>
      </rPr>
      <t>I</t>
    </r>
    <r>
      <rPr>
        <b/>
        <sz val="11"/>
        <color indexed="8"/>
        <rFont val="Calibri"/>
        <family val="2"/>
        <charset val="204"/>
      </rPr>
      <t>а</t>
    </r>
  </si>
  <si>
    <r>
      <rPr>
        <b/>
        <sz val="14"/>
        <color indexed="8"/>
        <rFont val="Calibri"/>
        <family val="2"/>
        <charset val="204"/>
      </rPr>
      <t>I</t>
    </r>
    <r>
      <rPr>
        <b/>
        <sz val="11"/>
        <color indexed="8"/>
        <rFont val="Calibri"/>
        <family val="2"/>
        <charset val="204"/>
      </rPr>
      <t>в</t>
    </r>
  </si>
  <si>
    <r>
      <rPr>
        <b/>
        <sz val="14"/>
        <color indexed="8"/>
        <rFont val="Calibri"/>
        <family val="2"/>
        <charset val="204"/>
      </rPr>
      <t>I</t>
    </r>
    <r>
      <rPr>
        <b/>
        <sz val="11"/>
        <color indexed="8"/>
        <rFont val="Calibri"/>
        <family val="2"/>
        <charset val="204"/>
      </rPr>
      <t>с</t>
    </r>
  </si>
  <si>
    <r>
      <t>I</t>
    </r>
    <r>
      <rPr>
        <b/>
        <sz val="11"/>
        <color indexed="8"/>
        <rFont val="Calibri"/>
        <family val="2"/>
        <charset val="204"/>
      </rPr>
      <t>ср</t>
    </r>
  </si>
  <si>
    <r>
      <t>U</t>
    </r>
    <r>
      <rPr>
        <b/>
        <sz val="11"/>
        <color indexed="8"/>
        <rFont val="Calibri"/>
        <family val="2"/>
        <charset val="204"/>
      </rPr>
      <t>л</t>
    </r>
  </si>
  <si>
    <t>Число</t>
  </si>
  <si>
    <t>Месяц</t>
  </si>
  <si>
    <t>Год</t>
  </si>
  <si>
    <t>Время</t>
  </si>
  <si>
    <t>(кВ)</t>
  </si>
  <si>
    <t>(кВт)</t>
  </si>
  <si>
    <r>
      <rPr>
        <b/>
        <sz val="14"/>
        <color indexed="8"/>
        <rFont val="Calibri"/>
        <family val="2"/>
        <charset val="204"/>
      </rPr>
      <t>S</t>
    </r>
    <r>
      <rPr>
        <b/>
        <sz val="11"/>
        <color indexed="8"/>
        <rFont val="Calibri"/>
        <family val="2"/>
        <charset val="204"/>
      </rPr>
      <t>общ.</t>
    </r>
  </si>
  <si>
    <r>
      <rPr>
        <b/>
        <sz val="14"/>
        <color indexed="8"/>
        <rFont val="Calibri"/>
        <family val="2"/>
        <charset val="204"/>
      </rPr>
      <t>Р</t>
    </r>
    <r>
      <rPr>
        <b/>
        <sz val="11"/>
        <color indexed="8"/>
        <rFont val="Calibri"/>
        <family val="2"/>
        <charset val="204"/>
      </rPr>
      <t>акт</t>
    </r>
  </si>
  <si>
    <t>(кВА)</t>
  </si>
  <si>
    <r>
      <rPr>
        <b/>
        <sz val="14"/>
        <color indexed="8"/>
        <rFont val="Calibri"/>
        <family val="2"/>
        <charset val="204"/>
      </rPr>
      <t>К</t>
    </r>
    <r>
      <rPr>
        <b/>
        <sz val="11"/>
        <color indexed="8"/>
        <rFont val="Calibri"/>
        <family val="2"/>
        <charset val="204"/>
      </rPr>
      <t>н</t>
    </r>
  </si>
  <si>
    <t>(%)</t>
  </si>
  <si>
    <r>
      <rPr>
        <b/>
        <sz val="14"/>
        <color indexed="8"/>
        <rFont val="Calibri"/>
        <family val="2"/>
        <charset val="204"/>
      </rPr>
      <t>S</t>
    </r>
    <r>
      <rPr>
        <b/>
        <sz val="11"/>
        <color indexed="8"/>
        <rFont val="Calibri"/>
        <family val="2"/>
        <charset val="204"/>
      </rPr>
      <t>уст.</t>
    </r>
  </si>
  <si>
    <t xml:space="preserve">Замеры нагрузок </t>
  </si>
  <si>
    <t>Ф.И.О. замеряющего</t>
  </si>
  <si>
    <t>Сидоров С.П.</t>
  </si>
  <si>
    <t>КТП-160/10, РУ-0,4кВ</t>
  </si>
  <si>
    <t>28</t>
  </si>
  <si>
    <t>02</t>
  </si>
  <si>
    <t>СНТ "ЩИТ"</t>
  </si>
  <si>
    <t>СНТ "Нигишламба-2"</t>
  </si>
  <si>
    <t>СНТ "Нигишламбское"</t>
  </si>
  <si>
    <t>КТП-63/10, РУ-0,4кВ</t>
  </si>
  <si>
    <t>КТП-40/10, РУ-0,4кВ</t>
  </si>
  <si>
    <t>СНТ "Тепличный-1"</t>
  </si>
  <si>
    <t>СНТ "Эскулап"</t>
  </si>
  <si>
    <t>СНТ "Огонек"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</si>
</sst>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2" fontId="0" fillId="2" borderId="7" xfId="0" quotePrefix="1" applyNumberFormat="1" applyFill="1" applyBorder="1" applyAlignment="1">
      <alignment horizontal="center" vertical="center"/>
    </xf>
    <xf numFmtId="2" fontId="0" fillId="0" borderId="7" xfId="0" quotePrefix="1" applyNumberForma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1" fontId="0" fillId="2" borderId="7" xfId="0" quotePrefix="1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0" fillId="2" borderId="11" xfId="0" quotePrefix="1" applyNumberFormat="1" applyFill="1" applyBorder="1" applyAlignment="1">
      <alignment horizontal="center" vertical="center"/>
    </xf>
    <xf numFmtId="1" fontId="0" fillId="2" borderId="13" xfId="0" quotePrefix="1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20" fontId="0" fillId="2" borderId="13" xfId="0" applyNumberFormat="1" applyFill="1" applyBorder="1" applyAlignment="1">
      <alignment horizontal="center" vertical="center"/>
    </xf>
    <xf numFmtId="0" fontId="0" fillId="2" borderId="13" xfId="0" quotePrefix="1" applyFill="1" applyBorder="1" applyAlignment="1">
      <alignment horizontal="center" vertical="center"/>
    </xf>
    <xf numFmtId="2" fontId="0" fillId="2" borderId="13" xfId="0" quotePrefix="1" applyNumberFormat="1" applyFill="1" applyBorder="1" applyAlignment="1">
      <alignment horizontal="center" vertical="center"/>
    </xf>
    <xf numFmtId="2" fontId="0" fillId="0" borderId="13" xfId="0" quotePrefix="1" applyNumberForma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2" fontId="0" fillId="2" borderId="1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2" borderId="1" xfId="0" quotePrefix="1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workbookViewId="0">
      <selection activeCell="N10" sqref="N10"/>
    </sheetView>
  </sheetViews>
  <sheetFormatPr defaultRowHeight="15" x14ac:dyDescent="0.25"/>
  <cols>
    <col min="1" max="1" width="30.5703125" customWidth="1"/>
    <col min="2" max="2" width="16.140625" customWidth="1"/>
    <col min="3" max="3" width="5.28515625" customWidth="1"/>
    <col min="4" max="4" width="5.5703125" customWidth="1"/>
    <col min="5" max="5" width="7.85546875" customWidth="1"/>
    <col min="6" max="6" width="6.85546875" customWidth="1"/>
    <col min="14" max="14" width="9.140625" customWidth="1"/>
  </cols>
  <sheetData>
    <row r="1" spans="1:15" ht="38.25" customHeight="1" x14ac:dyDescent="0.2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 x14ac:dyDescent="0.25">
      <c r="A2" s="40" t="s">
        <v>0</v>
      </c>
      <c r="B2" s="42" t="s">
        <v>21</v>
      </c>
      <c r="C2" s="42" t="s">
        <v>1</v>
      </c>
      <c r="D2" s="42"/>
      <c r="E2" s="42"/>
      <c r="F2" s="42"/>
      <c r="G2" s="42" t="s">
        <v>2</v>
      </c>
      <c r="H2" s="42"/>
      <c r="I2" s="42"/>
      <c r="J2" s="42"/>
      <c r="K2" s="1" t="s">
        <v>7</v>
      </c>
      <c r="L2" s="2" t="s">
        <v>14</v>
      </c>
      <c r="M2" s="2" t="s">
        <v>15</v>
      </c>
      <c r="N2" s="2" t="s">
        <v>19</v>
      </c>
      <c r="O2" s="3" t="s">
        <v>17</v>
      </c>
    </row>
    <row r="3" spans="1:15" ht="18.75" customHeight="1" thickBot="1" x14ac:dyDescent="0.3">
      <c r="A3" s="41"/>
      <c r="B3" s="43"/>
      <c r="C3" s="13" t="s">
        <v>8</v>
      </c>
      <c r="D3" s="13" t="s">
        <v>9</v>
      </c>
      <c r="E3" s="13" t="s">
        <v>10</v>
      </c>
      <c r="F3" s="13" t="s">
        <v>11</v>
      </c>
      <c r="G3" s="14" t="s">
        <v>3</v>
      </c>
      <c r="H3" s="14" t="s">
        <v>4</v>
      </c>
      <c r="I3" s="14" t="s">
        <v>5</v>
      </c>
      <c r="J3" s="15" t="s">
        <v>6</v>
      </c>
      <c r="K3" s="14" t="s">
        <v>12</v>
      </c>
      <c r="L3" s="14" t="s">
        <v>16</v>
      </c>
      <c r="M3" s="14" t="s">
        <v>13</v>
      </c>
      <c r="N3" s="14" t="s">
        <v>16</v>
      </c>
      <c r="O3" s="16" t="s">
        <v>18</v>
      </c>
    </row>
    <row r="4" spans="1:15" ht="18.75" customHeight="1" x14ac:dyDescent="0.25">
      <c r="A4" s="34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36" customHeight="1" thickBot="1" x14ac:dyDescent="0.3">
      <c r="A5" s="9" t="s">
        <v>23</v>
      </c>
      <c r="B5" s="5" t="s">
        <v>22</v>
      </c>
      <c r="C5" s="4" t="s">
        <v>24</v>
      </c>
      <c r="D5" s="4" t="s">
        <v>25</v>
      </c>
      <c r="E5" s="5">
        <v>2023</v>
      </c>
      <c r="F5" s="6">
        <v>0.45833333333333331</v>
      </c>
      <c r="G5" s="11">
        <v>66</v>
      </c>
      <c r="H5" s="11">
        <v>80</v>
      </c>
      <c r="I5" s="11">
        <v>26</v>
      </c>
      <c r="J5" s="7">
        <f t="shared" ref="J5" si="0">AVERAGE(G5:I5)</f>
        <v>57.333333333333336</v>
      </c>
      <c r="K5" s="5">
        <v>0.4</v>
      </c>
      <c r="L5" s="8">
        <f t="shared" ref="L5" si="1">SQRT(3)*K5*J5</f>
        <v>39.721698520246257</v>
      </c>
      <c r="M5" s="8">
        <f t="shared" ref="M5" si="2">SQRT(3)*K5*J5*0.9</f>
        <v>35.749528668221629</v>
      </c>
      <c r="N5" s="12">
        <v>160</v>
      </c>
      <c r="O5" s="10">
        <f>L5/N5*100</f>
        <v>24.826061575153911</v>
      </c>
    </row>
    <row r="6" spans="1:15" ht="18.75" customHeight="1" x14ac:dyDescent="0.25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ht="36" customHeight="1" thickBot="1" x14ac:dyDescent="0.3">
      <c r="A7" s="27" t="s">
        <v>23</v>
      </c>
      <c r="B7" s="28" t="s">
        <v>22</v>
      </c>
      <c r="C7" s="29" t="s">
        <v>24</v>
      </c>
      <c r="D7" s="29" t="s">
        <v>25</v>
      </c>
      <c r="E7" s="28">
        <v>2023</v>
      </c>
      <c r="F7" s="30">
        <v>0.46527777777777773</v>
      </c>
      <c r="G7" s="31">
        <v>82</v>
      </c>
      <c r="H7" s="31">
        <v>138</v>
      </c>
      <c r="I7" s="31">
        <v>79</v>
      </c>
      <c r="J7" s="32">
        <f t="shared" ref="J7" si="3">AVERAGE(G7:I7)</f>
        <v>99.666666666666671</v>
      </c>
      <c r="K7" s="28">
        <v>0.4</v>
      </c>
      <c r="L7" s="33">
        <f t="shared" ref="L7" si="4">SQRT(3)*K7*J7</f>
        <v>69.051092195079249</v>
      </c>
      <c r="M7" s="33">
        <f t="shared" ref="M7" si="5">SQRT(3)*K7*J7*0.9</f>
        <v>62.145982975571329</v>
      </c>
      <c r="N7" s="17">
        <v>160</v>
      </c>
      <c r="O7" s="10">
        <f>L7/N7*100</f>
        <v>43.156932621924533</v>
      </c>
    </row>
    <row r="8" spans="1:15" ht="18.75" customHeight="1" x14ac:dyDescent="0.25">
      <c r="A8" s="34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ht="36" customHeight="1" x14ac:dyDescent="0.25">
      <c r="A9" s="27" t="s">
        <v>30</v>
      </c>
      <c r="B9" s="28" t="s">
        <v>22</v>
      </c>
      <c r="C9" s="29" t="s">
        <v>24</v>
      </c>
      <c r="D9" s="29" t="s">
        <v>25</v>
      </c>
      <c r="E9" s="28">
        <v>2023</v>
      </c>
      <c r="F9" s="30">
        <v>0.47222222222222227</v>
      </c>
      <c r="G9" s="31">
        <v>32</v>
      </c>
      <c r="H9" s="31">
        <v>33</v>
      </c>
      <c r="I9" s="31">
        <v>1</v>
      </c>
      <c r="J9" s="32">
        <f t="shared" ref="J9" si="6">AVERAGE(G9:I9)</f>
        <v>22</v>
      </c>
      <c r="K9" s="28">
        <v>0.4</v>
      </c>
      <c r="L9" s="33">
        <f t="shared" ref="L9" si="7">SQRT(3)*K9*J9</f>
        <v>15.242047106606121</v>
      </c>
      <c r="M9" s="33">
        <f t="shared" ref="M9" si="8">SQRT(3)*K9*J9*0.9</f>
        <v>13.717842395945508</v>
      </c>
      <c r="N9" s="44">
        <v>40</v>
      </c>
      <c r="O9" s="45">
        <f>L9/N9*100</f>
        <v>38.105117766515299</v>
      </c>
    </row>
    <row r="10" spans="1:15" ht="36" customHeight="1" thickBot="1" x14ac:dyDescent="0.3">
      <c r="A10" s="20" t="s">
        <v>29</v>
      </c>
      <c r="B10" s="21" t="s">
        <v>22</v>
      </c>
      <c r="C10" s="22" t="s">
        <v>24</v>
      </c>
      <c r="D10" s="22" t="s">
        <v>25</v>
      </c>
      <c r="E10" s="21">
        <v>2023</v>
      </c>
      <c r="F10" s="23">
        <v>0.47916666666666669</v>
      </c>
      <c r="G10" s="24">
        <v>21</v>
      </c>
      <c r="H10" s="24">
        <v>20</v>
      </c>
      <c r="I10" s="24">
        <v>10</v>
      </c>
      <c r="J10" s="25">
        <f t="shared" ref="J10" si="9">AVERAGE(G10:I10)</f>
        <v>17</v>
      </c>
      <c r="K10" s="21">
        <v>0.4</v>
      </c>
      <c r="L10" s="26">
        <f t="shared" ref="L10" si="10">SQRT(3)*K10*J10</f>
        <v>11.777945491468365</v>
      </c>
      <c r="M10" s="26">
        <f t="shared" ref="M10" si="11">SQRT(3)*K10*J10*0.9</f>
        <v>10.600150942321529</v>
      </c>
      <c r="N10" s="18">
        <v>63</v>
      </c>
      <c r="O10" s="19">
        <f>L10/N10*100</f>
        <v>18.695151573759311</v>
      </c>
    </row>
    <row r="11" spans="1:15" ht="18.75" customHeight="1" x14ac:dyDescent="0.25">
      <c r="A11" s="34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36" customHeight="1" thickBot="1" x14ac:dyDescent="0.3">
      <c r="A12" s="9" t="s">
        <v>23</v>
      </c>
      <c r="B12" s="5" t="s">
        <v>22</v>
      </c>
      <c r="C12" s="4" t="s">
        <v>24</v>
      </c>
      <c r="D12" s="4" t="s">
        <v>25</v>
      </c>
      <c r="E12" s="5">
        <v>2023</v>
      </c>
      <c r="F12" s="6">
        <v>0.4861111111111111</v>
      </c>
      <c r="G12" s="11">
        <v>21</v>
      </c>
      <c r="H12" s="11">
        <v>3</v>
      </c>
      <c r="I12" s="11">
        <v>28</v>
      </c>
      <c r="J12" s="7">
        <f t="shared" ref="J12" si="12">AVERAGE(G12:I12)</f>
        <v>17.333333333333332</v>
      </c>
      <c r="K12" s="5">
        <v>0.4</v>
      </c>
      <c r="L12" s="8">
        <f t="shared" ref="L12" si="13">SQRT(3)*K12*J12</f>
        <v>12.008885599144214</v>
      </c>
      <c r="M12" s="8">
        <f t="shared" ref="M12" si="14">SQRT(3)*K12*J12*0.9</f>
        <v>10.807997039229793</v>
      </c>
      <c r="N12" s="12">
        <v>160</v>
      </c>
      <c r="O12" s="10">
        <f>L12/N12*100</f>
        <v>7.5055534994651341</v>
      </c>
    </row>
    <row r="13" spans="1:15" ht="18.75" customHeight="1" x14ac:dyDescent="0.25">
      <c r="A13" s="34" t="s">
        <v>32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36" customHeight="1" thickBot="1" x14ac:dyDescent="0.3">
      <c r="A14" s="9" t="s">
        <v>23</v>
      </c>
      <c r="B14" s="5" t="s">
        <v>22</v>
      </c>
      <c r="C14" s="4" t="s">
        <v>24</v>
      </c>
      <c r="D14" s="4" t="s">
        <v>25</v>
      </c>
      <c r="E14" s="5">
        <v>2023</v>
      </c>
      <c r="F14" s="6">
        <v>0.49305555555555558</v>
      </c>
      <c r="G14" s="11">
        <v>13</v>
      </c>
      <c r="H14" s="11">
        <v>26</v>
      </c>
      <c r="I14" s="11">
        <v>41</v>
      </c>
      <c r="J14" s="7">
        <f t="shared" ref="J14" si="15">AVERAGE(G14:I14)</f>
        <v>26.666666666666668</v>
      </c>
      <c r="K14" s="5">
        <v>0.4</v>
      </c>
      <c r="L14" s="8">
        <f t="shared" ref="L14" si="16">SQRT(3)*K14*J14</f>
        <v>18.475208614068027</v>
      </c>
      <c r="M14" s="8">
        <f t="shared" ref="M14" si="17">SQRT(3)*K14*J14*0.9</f>
        <v>16.627687752661224</v>
      </c>
      <c r="N14" s="12">
        <v>160</v>
      </c>
      <c r="O14" s="10">
        <f>L14/N14*100</f>
        <v>11.547005383792516</v>
      </c>
    </row>
    <row r="15" spans="1:15" ht="18.75" customHeight="1" x14ac:dyDescent="0.25">
      <c r="A15" s="34" t="s">
        <v>33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36" customHeight="1" thickBot="1" x14ac:dyDescent="0.3">
      <c r="A16" s="9" t="s">
        <v>23</v>
      </c>
      <c r="B16" s="5" t="s">
        <v>22</v>
      </c>
      <c r="C16" s="4" t="s">
        <v>24</v>
      </c>
      <c r="D16" s="4" t="s">
        <v>25</v>
      </c>
      <c r="E16" s="5">
        <v>2023</v>
      </c>
      <c r="F16" s="6">
        <v>0.49652777777777773</v>
      </c>
      <c r="G16" s="11">
        <v>2</v>
      </c>
      <c r="H16" s="11">
        <v>1</v>
      </c>
      <c r="I16" s="11">
        <v>1</v>
      </c>
      <c r="J16" s="7">
        <f t="shared" ref="J16" si="18">AVERAGE(G16:I16)</f>
        <v>1.3333333333333333</v>
      </c>
      <c r="K16" s="5">
        <v>0.4</v>
      </c>
      <c r="L16" s="8">
        <f t="shared" ref="L16" si="19">SQRT(3)*K16*J16</f>
        <v>0.92376043070340119</v>
      </c>
      <c r="M16" s="8">
        <f t="shared" ref="M16" si="20">SQRT(3)*K16*J16*0.9</f>
        <v>0.83138438763306111</v>
      </c>
      <c r="N16" s="12">
        <v>160</v>
      </c>
      <c r="O16" s="10">
        <f>L16/N16*100</f>
        <v>0.57735026918962573</v>
      </c>
    </row>
  </sheetData>
  <mergeCells count="11">
    <mergeCell ref="A11:O11"/>
    <mergeCell ref="A13:O13"/>
    <mergeCell ref="A15:O15"/>
    <mergeCell ref="A1:O1"/>
    <mergeCell ref="A2:A3"/>
    <mergeCell ref="B2:B3"/>
    <mergeCell ref="C2:F2"/>
    <mergeCell ref="G2:J2"/>
    <mergeCell ref="A8:O8"/>
    <mergeCell ref="A6:O6"/>
    <mergeCell ref="A4:O4"/>
  </mergeCells>
  <printOptions horizontalCentered="1" verticalCentered="1"/>
  <pageMargins left="0.31496062992125984" right="0.19685039370078741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28.02.23г.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Горшков</cp:lastModifiedBy>
  <cp:lastPrinted>2019-12-13T06:05:16Z</cp:lastPrinted>
  <dcterms:created xsi:type="dcterms:W3CDTF">2012-07-30T06:03:23Z</dcterms:created>
  <dcterms:modified xsi:type="dcterms:W3CDTF">2023-03-10T15:52:46Z</dcterms:modified>
</cp:coreProperties>
</file>